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\Desktop\"/>
    </mc:Choice>
  </mc:AlternateContent>
  <xr:revisionPtr revIDLastSave="0" documentId="13_ncr:1_{0BFFA1DD-5F4D-4E21-BCBF-34AFD6188B0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2" l="1"/>
  <c r="L91" i="2"/>
  <c r="L92" i="2"/>
  <c r="L93" i="2"/>
  <c r="L94" i="2"/>
  <c r="L95" i="2"/>
  <c r="L96" i="2"/>
  <c r="L97" i="2"/>
  <c r="L98" i="2"/>
  <c r="L90" i="2"/>
  <c r="L89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70" i="2"/>
  <c r="L69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70" i="2"/>
  <c r="F69" i="2"/>
  <c r="K21" i="2"/>
  <c r="L21" i="2"/>
  <c r="K22" i="2"/>
  <c r="L22" i="2"/>
  <c r="K23" i="2"/>
  <c r="L23" i="2"/>
  <c r="K24" i="2"/>
  <c r="L24" i="2"/>
  <c r="K25" i="2"/>
  <c r="L25" i="2"/>
  <c r="K26" i="2"/>
  <c r="L26" i="2"/>
  <c r="K27" i="2"/>
  <c r="L27" i="2"/>
  <c r="K28" i="2"/>
  <c r="L28" i="2"/>
  <c r="K29" i="2"/>
  <c r="L29" i="2"/>
  <c r="K30" i="2"/>
  <c r="L30" i="2"/>
  <c r="K31" i="2"/>
  <c r="L31" i="2"/>
  <c r="K32" i="2"/>
  <c r="L32" i="2"/>
  <c r="K33" i="2"/>
  <c r="L33" i="2"/>
  <c r="K34" i="2"/>
  <c r="L34" i="2"/>
  <c r="K35" i="2"/>
  <c r="L35" i="2"/>
  <c r="K36" i="2"/>
  <c r="L36" i="2"/>
  <c r="K37" i="2"/>
  <c r="L37" i="2"/>
  <c r="L20" i="2"/>
  <c r="K90" i="2"/>
  <c r="K91" i="2"/>
  <c r="K92" i="2"/>
  <c r="K93" i="2"/>
  <c r="K94" i="2"/>
  <c r="K95" i="2"/>
  <c r="K96" i="2"/>
  <c r="K97" i="2"/>
  <c r="K98" i="2"/>
  <c r="K8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69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48" i="2"/>
  <c r="K40" i="2"/>
  <c r="K41" i="2"/>
  <c r="K42" i="2"/>
  <c r="K43" i="2"/>
  <c r="K44" i="2"/>
  <c r="K45" i="2"/>
  <c r="K46" i="2"/>
  <c r="K47" i="2"/>
  <c r="K48" i="2"/>
  <c r="K39" i="2"/>
  <c r="K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L41" i="2"/>
  <c r="L42" i="2"/>
  <c r="L43" i="2"/>
  <c r="L44" i="2"/>
  <c r="L45" i="2"/>
  <c r="L46" i="2"/>
  <c r="L47" i="2"/>
  <c r="L48" i="2"/>
  <c r="L40" i="2"/>
  <c r="L39" i="2"/>
  <c r="F50" i="2"/>
  <c r="F51" i="2"/>
  <c r="F52" i="2"/>
  <c r="F53" i="2"/>
  <c r="F54" i="2"/>
  <c r="F55" i="2"/>
  <c r="F56" i="2"/>
  <c r="F57" i="2"/>
  <c r="F58" i="2"/>
  <c r="F59" i="2"/>
  <c r="F60" i="2"/>
  <c r="F61" i="2"/>
  <c r="F49" i="2"/>
  <c r="F48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21" i="2"/>
  <c r="F20" i="2"/>
  <c r="F144" i="2"/>
  <c r="K59" i="2" l="1"/>
  <c r="K58" i="2"/>
  <c r="K56" i="2"/>
  <c r="K55" i="2"/>
  <c r="F149" i="2"/>
  <c r="F148" i="2"/>
  <c r="F146" i="2"/>
  <c r="F145" i="2"/>
  <c r="F143" i="2"/>
  <c r="F141" i="2"/>
  <c r="F140" i="2"/>
  <c r="F139" i="2"/>
  <c r="F138" i="2"/>
  <c r="F136" i="2"/>
  <c r="F135" i="2"/>
  <c r="F134" i="2"/>
  <c r="F133" i="2"/>
</calcChain>
</file>

<file path=xl/sharedStrings.xml><?xml version="1.0" encoding="utf-8"?>
<sst xmlns="http://schemas.openxmlformats.org/spreadsheetml/2006/main" count="312" uniqueCount="119">
  <si>
    <t>Размер мм</t>
  </si>
  <si>
    <t>Цена с НДС, руб./кг</t>
  </si>
  <si>
    <t>от 1000 кг</t>
  </si>
  <si>
    <t>до 1000 кг</t>
  </si>
  <si>
    <t>до 100кг</t>
  </si>
  <si>
    <t>2B</t>
  </si>
  <si>
    <t>ЛИСТ AISI 304 (08X18H10) 1D</t>
  </si>
  <si>
    <t>ЛИСТ  AISI 310S (10X23Н18) 1D</t>
  </si>
  <si>
    <t>ЛИСТ AISI 904L (06ХН28МДТ) 2Е</t>
  </si>
  <si>
    <t xml:space="preserve"> руб./м.п.</t>
  </si>
  <si>
    <t>Услуга резки</t>
  </si>
  <si>
    <t>16х1,5</t>
  </si>
  <si>
    <t>133х6,0</t>
  </si>
  <si>
    <t>320 GRIT</t>
  </si>
  <si>
    <t>28х1,5</t>
  </si>
  <si>
    <t>32х1,5</t>
  </si>
  <si>
    <t>68х1,5</t>
  </si>
  <si>
    <t>180 GRIT</t>
  </si>
  <si>
    <t>20х20х1,0</t>
  </si>
  <si>
    <t>30х30х1,2</t>
  </si>
  <si>
    <t>30х30х2,0</t>
  </si>
  <si>
    <t xml:space="preserve">Трубы профильные 201 (01Х16Н2) </t>
  </si>
  <si>
    <t>Трубы профильные 304 (08Х18Н10)</t>
  </si>
  <si>
    <t>ЛИСТ AISI 304 (08X18H10) AN6, DECO</t>
  </si>
  <si>
    <t>Толщина мм</t>
  </si>
  <si>
    <t>Вес м/п</t>
  </si>
  <si>
    <t>ЛИСТ AISI 430 (12X17) 2В Матовые</t>
  </si>
  <si>
    <t>ЛИСТ AISI 304 (08X18H10) 2В Матовые</t>
  </si>
  <si>
    <t>ЛИСТ AISI 304 (08X18H10) BA+PE Зеркальные в пленке</t>
  </si>
  <si>
    <t xml:space="preserve">Трубы профильные 409 (08Х12) // 439 (08Х17Т) </t>
  </si>
  <si>
    <t>Поверн.</t>
  </si>
  <si>
    <t>AISI 321</t>
  </si>
  <si>
    <t>ФИТИНГИ</t>
  </si>
  <si>
    <t>AISI 316L</t>
  </si>
  <si>
    <t>Отвод 320,0х4,5 R=45</t>
  </si>
  <si>
    <t>Отвод 273,0х3,0</t>
  </si>
  <si>
    <t>Тройник  44,5х44,5х2,0</t>
  </si>
  <si>
    <t>Тройник 220,0х220,0х2,5</t>
  </si>
  <si>
    <t>Переход эксц. 508,0х457,2х3,0</t>
  </si>
  <si>
    <t>ПРАЙС НА ЛИСТОВОЙ НЕРЖАВЕЮЩИЙ МЕТАЛЛОПРОКАТ</t>
  </si>
  <si>
    <t>ЛИСТ AISI 430 (12X17) BA+PE Зеркальные в пленке</t>
  </si>
  <si>
    <t>25х25х1,0</t>
  </si>
  <si>
    <t>30х30х1,0</t>
  </si>
  <si>
    <t>40х40х1,0</t>
  </si>
  <si>
    <t>Трубы профильные 430 (12Х17)</t>
  </si>
  <si>
    <t>38х2,0</t>
  </si>
  <si>
    <t xml:space="preserve">21,3х1,6 </t>
  </si>
  <si>
    <t>Цена с НДС, р за м пог.</t>
  </si>
  <si>
    <t>AISI 304L</t>
  </si>
  <si>
    <t>Бортшайба 458,0х40,0х4,0</t>
  </si>
  <si>
    <t>Бортшайба 508,0х60,0х6,0 316L</t>
  </si>
  <si>
    <t>Бортшайба 708,0х40,0х4,0 316L</t>
  </si>
  <si>
    <t>Порезка трубы</t>
  </si>
  <si>
    <t>Диаметр</t>
  </si>
  <si>
    <t>Цена            руб./рез</t>
  </si>
  <si>
    <t>Цена руб./рез</t>
  </si>
  <si>
    <t>30х30х1,5</t>
  </si>
  <si>
    <t>0,5-3,0</t>
  </si>
  <si>
    <t>16-28</t>
  </si>
  <si>
    <t>30-49</t>
  </si>
  <si>
    <t>50-69</t>
  </si>
  <si>
    <t>70-89</t>
  </si>
  <si>
    <t>90-99</t>
  </si>
  <si>
    <t>102-119</t>
  </si>
  <si>
    <t>120-139</t>
  </si>
  <si>
    <t>ЛИСТ AISI 304 (08X18H10) 4N+PE Шлифованные в пленке</t>
  </si>
  <si>
    <t>ЛИСТ AISI 430 (12X17) 4N+PE Шлифованные в пленке</t>
  </si>
  <si>
    <t>1000*2000</t>
  </si>
  <si>
    <t>1250*2500</t>
  </si>
  <si>
    <t>1500*3000</t>
  </si>
  <si>
    <t>1500*6000</t>
  </si>
  <si>
    <t>Размер</t>
  </si>
  <si>
    <t>мм.</t>
  </si>
  <si>
    <t>Марка   AISI</t>
  </si>
  <si>
    <t>Размер    мм</t>
  </si>
  <si>
    <t>до 100</t>
  </si>
  <si>
    <t xml:space="preserve">до 500 </t>
  </si>
  <si>
    <t>метров</t>
  </si>
  <si>
    <t>35х35х1,5</t>
  </si>
  <si>
    <t>60х60х15</t>
  </si>
  <si>
    <t>Поверхн.</t>
  </si>
  <si>
    <t>Электроды</t>
  </si>
  <si>
    <t>Марка</t>
  </si>
  <si>
    <t>Назнаачение</t>
  </si>
  <si>
    <t>Диаметр, мм</t>
  </si>
  <si>
    <t>Упаковка, кг</t>
  </si>
  <si>
    <t>308L/MVR AC/DC</t>
  </si>
  <si>
    <t>AISI 304/304L</t>
  </si>
  <si>
    <t>347 MVN AC/DC</t>
  </si>
  <si>
    <t xml:space="preserve">AISI 321 </t>
  </si>
  <si>
    <t>Сварочная проволока</t>
  </si>
  <si>
    <t>Свариваемый материал</t>
  </si>
  <si>
    <t>347-Si/MVNb-Si</t>
  </si>
  <si>
    <t xml:space="preserve">308L-Si/MVNb-Si </t>
  </si>
  <si>
    <t>AISI 304</t>
  </si>
  <si>
    <t>316L-Si/SKR-Si</t>
  </si>
  <si>
    <t xml:space="preserve">AISI 316/316L </t>
  </si>
  <si>
    <t>AISI 316 Ti</t>
  </si>
  <si>
    <t>ПРАЙС НА ТРУБЫ НЕРЖАВЕЮЩИЕ</t>
  </si>
  <si>
    <t>ПРАЙС НА СВАРНЫЕ ЭЛЕМЕНТЫ</t>
  </si>
  <si>
    <t>Толщина</t>
  </si>
  <si>
    <t>4,0-10,0</t>
  </si>
  <si>
    <t>Звоните</t>
  </si>
  <si>
    <t>цена за кг</t>
  </si>
  <si>
    <t>Круг  75  439 (08х17т)</t>
  </si>
  <si>
    <t>Круг 100  439 (08х17т)</t>
  </si>
  <si>
    <t>Круг 165  304L (03х18н9)</t>
  </si>
  <si>
    <t>СОРТ</t>
  </si>
  <si>
    <t>АУСТЕНИТНАЯ СТАЛЬ</t>
  </si>
  <si>
    <t>ФЕРРИТНАЯ СТАЛЬ</t>
  </si>
  <si>
    <t>318-Si/SKR-Si</t>
  </si>
  <si>
    <t>Бесшовные 08/12Х18Н10Т,  ГОСТ 9941-81</t>
  </si>
  <si>
    <t>Сварные круглые 304 (08Х18Н10)</t>
  </si>
  <si>
    <t xml:space="preserve">904L/AC/DC </t>
  </si>
  <si>
    <t>AISI 904L</t>
  </si>
  <si>
    <t>321 GRIT</t>
  </si>
  <si>
    <t>25х25х1,2</t>
  </si>
  <si>
    <t>1000*1200</t>
  </si>
  <si>
    <t>20.04.2026.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</si>
</sst>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"/>
    <numFmt numFmtId="166" formatCode="#,##0.000"/>
    <numFmt numFmtId="167" formatCode="#,##0.00\ &quot;₽&quot;"/>
    <numFmt numFmtId="168" formatCode="#,##0\ &quot;₽&quot;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9"/>
      <color theme="1"/>
      <name val="Times New Roman"/>
      <family val="1"/>
    </font>
    <font>
      <b/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282">
    <xf numFmtId="0" fontId="0" fillId="0" borderId="0" xfId="0"/>
    <xf numFmtId="0" fontId="7" fillId="0" borderId="0" xfId="0" applyFont="1"/>
    <xf numFmtId="0" fontId="5" fillId="0" borderId="1" xfId="3" applyFont="1" applyBorder="1" applyAlignment="1">
      <alignment horizontal="center" vertical="center" wrapText="1"/>
    </xf>
    <xf numFmtId="164" fontId="5" fillId="0" borderId="1" xfId="3" applyNumberFormat="1" applyFont="1" applyBorder="1" applyAlignment="1">
      <alignment horizontal="center" vertical="center" wrapText="1"/>
    </xf>
    <xf numFmtId="164" fontId="6" fillId="0" borderId="0" xfId="3" applyNumberFormat="1" applyFont="1" applyAlignment="1">
      <alignment horizontal="center" vertical="center" wrapText="1"/>
    </xf>
    <xf numFmtId="164" fontId="5" fillId="0" borderId="0" xfId="3" applyNumberFormat="1" applyFont="1" applyAlignment="1">
      <alignment horizontal="center" vertical="center" wrapText="1"/>
    </xf>
    <xf numFmtId="167" fontId="5" fillId="3" borderId="0" xfId="3" applyNumberFormat="1" applyFont="1" applyFill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5" fillId="0" borderId="7" xfId="3" applyFont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8" fillId="3" borderId="0" xfId="0" applyFont="1" applyFill="1"/>
    <xf numFmtId="164" fontId="6" fillId="0" borderId="2" xfId="3" applyNumberFormat="1" applyFont="1" applyBorder="1" applyAlignment="1">
      <alignment horizontal="center" vertical="center" wrapText="1"/>
    </xf>
    <xf numFmtId="164" fontId="6" fillId="0" borderId="3" xfId="3" applyNumberFormat="1" applyFont="1" applyBorder="1" applyAlignment="1">
      <alignment horizontal="center" vertical="center" wrapText="1"/>
    </xf>
    <xf numFmtId="164" fontId="5" fillId="0" borderId="4" xfId="3" applyNumberFormat="1" applyFont="1" applyBorder="1" applyAlignment="1">
      <alignment horizontal="center" vertical="center" wrapText="1"/>
    </xf>
    <xf numFmtId="0" fontId="5" fillId="0" borderId="5" xfId="3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64" fontId="6" fillId="0" borderId="10" xfId="3" applyNumberFormat="1" applyFont="1" applyBorder="1" applyAlignment="1">
      <alignment horizontal="center" vertical="center" wrapText="1"/>
    </xf>
    <xf numFmtId="164" fontId="5" fillId="0" borderId="7" xfId="3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7" fontId="7" fillId="0" borderId="0" xfId="0" applyNumberFormat="1" applyFont="1"/>
    <xf numFmtId="0" fontId="5" fillId="0" borderId="36" xfId="3" applyFont="1" applyBorder="1" applyAlignment="1">
      <alignment horizontal="center" vertical="center" wrapText="1"/>
    </xf>
    <xf numFmtId="0" fontId="5" fillId="0" borderId="37" xfId="3" applyFont="1" applyBorder="1" applyAlignment="1">
      <alignment horizontal="center" vertical="center" wrapText="1"/>
    </xf>
    <xf numFmtId="168" fontId="5" fillId="3" borderId="1" xfId="3" applyNumberFormat="1" applyFont="1" applyFill="1" applyBorder="1" applyAlignment="1">
      <alignment horizontal="center" vertical="center"/>
    </xf>
    <xf numFmtId="168" fontId="5" fillId="3" borderId="5" xfId="3" applyNumberFormat="1" applyFont="1" applyFill="1" applyBorder="1" applyAlignment="1">
      <alignment horizontal="center" vertical="center"/>
    </xf>
    <xf numFmtId="168" fontId="5" fillId="3" borderId="4" xfId="3" applyNumberFormat="1" applyFont="1" applyFill="1" applyBorder="1" applyAlignment="1">
      <alignment horizontal="center" vertical="center"/>
    </xf>
    <xf numFmtId="168" fontId="5" fillId="3" borderId="6" xfId="3" applyNumberFormat="1" applyFont="1" applyFill="1" applyBorder="1" applyAlignment="1">
      <alignment horizontal="center" vertical="center"/>
    </xf>
    <xf numFmtId="168" fontId="5" fillId="0" borderId="1" xfId="0" applyNumberFormat="1" applyFont="1" applyBorder="1" applyAlignment="1">
      <alignment horizontal="center" vertical="center"/>
    </xf>
    <xf numFmtId="168" fontId="5" fillId="0" borderId="5" xfId="0" applyNumberFormat="1" applyFont="1" applyBorder="1" applyAlignment="1">
      <alignment horizontal="center" vertical="center"/>
    </xf>
    <xf numFmtId="168" fontId="5" fillId="0" borderId="1" xfId="3" applyNumberFormat="1" applyFont="1" applyBorder="1" applyAlignment="1">
      <alignment horizontal="center" vertical="center"/>
    </xf>
    <xf numFmtId="168" fontId="5" fillId="0" borderId="1" xfId="3" applyNumberFormat="1" applyFont="1" applyBorder="1" applyAlignment="1">
      <alignment horizontal="center" vertical="center" wrapText="1"/>
    </xf>
    <xf numFmtId="168" fontId="5" fillId="0" borderId="5" xfId="0" applyNumberFormat="1" applyFont="1" applyBorder="1" applyAlignment="1">
      <alignment horizontal="center" vertical="center" wrapText="1"/>
    </xf>
    <xf numFmtId="168" fontId="5" fillId="2" borderId="1" xfId="3" applyNumberFormat="1" applyFont="1" applyFill="1" applyBorder="1" applyAlignment="1">
      <alignment horizontal="center" vertical="center" wrapText="1"/>
    </xf>
    <xf numFmtId="168" fontId="5" fillId="3" borderId="4" xfId="3" applyNumberFormat="1" applyFont="1" applyFill="1" applyBorder="1" applyAlignment="1">
      <alignment horizontal="center" vertical="center" wrapText="1"/>
    </xf>
    <xf numFmtId="168" fontId="5" fillId="0" borderId="4" xfId="3" applyNumberFormat="1" applyFont="1" applyBorder="1" applyAlignment="1">
      <alignment horizontal="center" vertical="center" wrapText="1"/>
    </xf>
    <xf numFmtId="168" fontId="5" fillId="0" borderId="6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10" xfId="3" applyFont="1" applyBorder="1" applyAlignment="1">
      <alignment horizontal="center" vertical="center" wrapText="1"/>
    </xf>
    <xf numFmtId="0" fontId="6" fillId="0" borderId="7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168" fontId="5" fillId="3" borderId="7" xfId="3" applyNumberFormat="1" applyFont="1" applyFill="1" applyBorder="1" applyAlignment="1">
      <alignment horizontal="center" vertical="center"/>
    </xf>
    <xf numFmtId="168" fontId="5" fillId="0" borderId="7" xfId="0" applyNumberFormat="1" applyFont="1" applyBorder="1" applyAlignment="1">
      <alignment horizontal="center" vertical="center"/>
    </xf>
    <xf numFmtId="168" fontId="5" fillId="0" borderId="8" xfId="0" applyNumberFormat="1" applyFont="1" applyBorder="1" applyAlignment="1">
      <alignment horizontal="center" vertical="center"/>
    </xf>
    <xf numFmtId="168" fontId="5" fillId="0" borderId="4" xfId="3" applyNumberFormat="1" applyFont="1" applyBorder="1" applyAlignment="1">
      <alignment horizontal="center" vertical="center"/>
    </xf>
    <xf numFmtId="168" fontId="5" fillId="3" borderId="8" xfId="3" applyNumberFormat="1" applyFont="1" applyFill="1" applyBorder="1" applyAlignment="1">
      <alignment horizontal="center" vertical="center"/>
    </xf>
    <xf numFmtId="168" fontId="5" fillId="0" borderId="7" xfId="3" applyNumberFormat="1" applyFont="1" applyBorder="1" applyAlignment="1">
      <alignment horizontal="center" vertical="center" wrapText="1"/>
    </xf>
    <xf numFmtId="168" fontId="5" fillId="0" borderId="8" xfId="0" applyNumberFormat="1" applyFont="1" applyBorder="1" applyAlignment="1">
      <alignment horizontal="center" vertical="center" wrapText="1"/>
    </xf>
    <xf numFmtId="168" fontId="5" fillId="0" borderId="4" xfId="0" applyNumberFormat="1" applyFont="1" applyBorder="1" applyAlignment="1">
      <alignment horizontal="center" vertical="center"/>
    </xf>
    <xf numFmtId="168" fontId="5" fillId="0" borderId="6" xfId="0" applyNumberFormat="1" applyFont="1" applyBorder="1" applyAlignment="1">
      <alignment horizontal="center" vertical="center"/>
    </xf>
    <xf numFmtId="0" fontId="5" fillId="3" borderId="0" xfId="3" applyFont="1" applyFill="1" applyAlignment="1">
      <alignment horizontal="center" vertical="center" wrapText="1"/>
    </xf>
    <xf numFmtId="164" fontId="6" fillId="0" borderId="1" xfId="3" applyNumberFormat="1" applyFont="1" applyBorder="1" applyAlignment="1">
      <alignment vertical="center" wrapText="1"/>
    </xf>
    <xf numFmtId="168" fontId="6" fillId="0" borderId="1" xfId="3" applyNumberFormat="1" applyFont="1" applyBorder="1" applyAlignment="1">
      <alignment horizontal="center" vertical="center"/>
    </xf>
    <xf numFmtId="168" fontId="6" fillId="0" borderId="5" xfId="3" applyNumberFormat="1" applyFont="1" applyBorder="1" applyAlignment="1">
      <alignment horizontal="center" vertical="center"/>
    </xf>
    <xf numFmtId="2" fontId="6" fillId="0" borderId="1" xfId="3" applyNumberFormat="1" applyFont="1" applyBorder="1" applyAlignment="1">
      <alignment vertical="center" wrapText="1"/>
    </xf>
    <xf numFmtId="164" fontId="6" fillId="0" borderId="1" xfId="3" applyNumberFormat="1" applyFont="1" applyBorder="1" applyAlignment="1">
      <alignment horizontal="center" vertical="center" wrapText="1"/>
    </xf>
    <xf numFmtId="168" fontId="6" fillId="0" borderId="1" xfId="3" applyNumberFormat="1" applyFont="1" applyBorder="1" applyAlignment="1">
      <alignment horizontal="center" vertical="center" wrapText="1"/>
    </xf>
    <xf numFmtId="164" fontId="6" fillId="0" borderId="4" xfId="3" applyNumberFormat="1" applyFont="1" applyBorder="1" applyAlignment="1">
      <alignment horizontal="center" vertical="center" wrapText="1"/>
    </xf>
    <xf numFmtId="168" fontId="6" fillId="0" borderId="4" xfId="3" applyNumberFormat="1" applyFont="1" applyBorder="1" applyAlignment="1">
      <alignment horizontal="center" vertical="center" wrapText="1"/>
    </xf>
    <xf numFmtId="168" fontId="6" fillId="0" borderId="4" xfId="3" applyNumberFormat="1" applyFont="1" applyBorder="1" applyAlignment="1">
      <alignment horizontal="center" vertical="center"/>
    </xf>
    <xf numFmtId="168" fontId="6" fillId="0" borderId="6" xfId="3" applyNumberFormat="1" applyFont="1" applyBorder="1" applyAlignment="1">
      <alignment horizontal="center" vertical="center"/>
    </xf>
    <xf numFmtId="164" fontId="6" fillId="3" borderId="0" xfId="3" applyNumberFormat="1" applyFont="1" applyFill="1" applyAlignment="1">
      <alignment horizontal="center" vertical="center" wrapText="1"/>
    </xf>
    <xf numFmtId="4" fontId="6" fillId="0" borderId="1" xfId="8" applyNumberFormat="1" applyFont="1" applyBorder="1" applyAlignment="1">
      <alignment horizontal="center" vertical="center" wrapText="1"/>
    </xf>
    <xf numFmtId="4" fontId="5" fillId="0" borderId="0" xfId="8" applyNumberFormat="1" applyFont="1" applyAlignment="1">
      <alignment horizontal="center" vertical="center" wrapText="1"/>
    </xf>
    <xf numFmtId="167" fontId="5" fillId="0" borderId="0" xfId="8" applyNumberFormat="1" applyFont="1" applyAlignment="1">
      <alignment horizontal="center" vertical="center"/>
    </xf>
    <xf numFmtId="0" fontId="5" fillId="3" borderId="7" xfId="0" applyFont="1" applyFill="1" applyBorder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8" applyFont="1" applyBorder="1" applyAlignment="1">
      <alignment horizontal="center" vertical="center" wrapText="1"/>
    </xf>
    <xf numFmtId="165" fontId="5" fillId="0" borderId="1" xfId="8" applyNumberFormat="1" applyFont="1" applyBorder="1" applyAlignment="1">
      <alignment horizontal="center" vertical="center" wrapText="1"/>
    </xf>
    <xf numFmtId="165" fontId="5" fillId="0" borderId="1" xfId="2" applyNumberFormat="1" applyFont="1" applyBorder="1" applyAlignment="1">
      <alignment horizontal="center" vertical="center" wrapText="1"/>
    </xf>
    <xf numFmtId="168" fontId="5" fillId="3" borderId="1" xfId="0" applyNumberFormat="1" applyFont="1" applyFill="1" applyBorder="1" applyAlignment="1">
      <alignment horizontal="center" vertical="center"/>
    </xf>
    <xf numFmtId="0" fontId="5" fillId="0" borderId="3" xfId="8" applyFont="1" applyBorder="1" applyAlignment="1">
      <alignment horizontal="center" vertical="center" wrapText="1"/>
    </xf>
    <xf numFmtId="166" fontId="5" fillId="0" borderId="4" xfId="2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0" xfId="8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5" fillId="3" borderId="2" xfId="8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0" fontId="5" fillId="3" borderId="9" xfId="5" applyFont="1" applyFill="1" applyBorder="1" applyAlignment="1">
      <alignment vertical="center" wrapText="1"/>
    </xf>
    <xf numFmtId="0" fontId="5" fillId="0" borderId="3" xfId="8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4" fontId="6" fillId="0" borderId="2" xfId="8" applyNumberFormat="1" applyFont="1" applyBorder="1" applyAlignment="1">
      <alignment horizontal="center" vertical="center"/>
    </xf>
    <xf numFmtId="168" fontId="5" fillId="0" borderId="1" xfId="8" applyNumberFormat="1" applyFont="1" applyBorder="1" applyAlignment="1">
      <alignment horizontal="center" vertical="center" wrapText="1"/>
    </xf>
    <xf numFmtId="168" fontId="5" fillId="0" borderId="5" xfId="8" applyNumberFormat="1" applyFont="1" applyBorder="1" applyAlignment="1">
      <alignment horizontal="center" vertical="center" wrapText="1"/>
    </xf>
    <xf numFmtId="4" fontId="6" fillId="0" borderId="3" xfId="8" applyNumberFormat="1" applyFont="1" applyBorder="1" applyAlignment="1">
      <alignment horizontal="center" vertical="center"/>
    </xf>
    <xf numFmtId="168" fontId="5" fillId="0" borderId="4" xfId="8" applyNumberFormat="1" applyFont="1" applyBorder="1" applyAlignment="1">
      <alignment horizontal="center" vertical="center" wrapText="1"/>
    </xf>
    <xf numFmtId="4" fontId="6" fillId="0" borderId="4" xfId="8" applyNumberFormat="1" applyFont="1" applyBorder="1" applyAlignment="1">
      <alignment horizontal="center" vertical="center" wrapText="1"/>
    </xf>
    <xf numFmtId="168" fontId="5" fillId="0" borderId="6" xfId="8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2" borderId="1" xfId="4" applyFont="1" applyFill="1" applyBorder="1" applyAlignment="1">
      <alignment horizontal="left" vertical="center" wrapText="1"/>
    </xf>
    <xf numFmtId="0" fontId="5" fillId="2" borderId="4" xfId="4" applyFont="1" applyFill="1" applyBorder="1" applyAlignment="1">
      <alignment horizontal="left" vertical="center" wrapText="1"/>
    </xf>
    <xf numFmtId="2" fontId="5" fillId="0" borderId="1" xfId="9" applyNumberFormat="1" applyFont="1" applyBorder="1" applyAlignment="1">
      <alignment horizontal="center"/>
    </xf>
    <xf numFmtId="167" fontId="5" fillId="0" borderId="1" xfId="6" applyNumberFormat="1" applyFont="1" applyBorder="1" applyAlignment="1">
      <alignment horizontal="center" vertical="top"/>
    </xf>
    <xf numFmtId="167" fontId="5" fillId="0" borderId="1" xfId="9" applyNumberFormat="1" applyFont="1" applyBorder="1" applyAlignment="1">
      <alignment horizontal="center" vertical="top"/>
    </xf>
    <xf numFmtId="0" fontId="5" fillId="0" borderId="0" xfId="7" applyFont="1"/>
    <xf numFmtId="0" fontId="5" fillId="0" borderId="0" xfId="7" applyFont="1" applyAlignment="1">
      <alignment horizontal="center" wrapText="1"/>
    </xf>
    <xf numFmtId="2" fontId="5" fillId="0" borderId="0" xfId="9" applyNumberFormat="1" applyFont="1" applyAlignment="1">
      <alignment horizontal="center"/>
    </xf>
    <xf numFmtId="2" fontId="5" fillId="0" borderId="1" xfId="9" applyNumberFormat="1" applyFont="1" applyBorder="1" applyAlignment="1">
      <alignment horizontal="center" vertical="center"/>
    </xf>
    <xf numFmtId="168" fontId="6" fillId="3" borderId="0" xfId="3" applyNumberFormat="1" applyFont="1" applyFill="1" applyAlignment="1">
      <alignment horizontal="center" vertical="center" wrapText="1"/>
    </xf>
    <xf numFmtId="168" fontId="6" fillId="3" borderId="0" xfId="3" applyNumberFormat="1" applyFont="1" applyFill="1" applyAlignment="1">
      <alignment horizontal="center" vertical="center"/>
    </xf>
    <xf numFmtId="168" fontId="5" fillId="0" borderId="0" xfId="3" applyNumberFormat="1" applyFont="1" applyAlignment="1">
      <alignment horizontal="center" vertical="center"/>
    </xf>
    <xf numFmtId="167" fontId="8" fillId="6" borderId="8" xfId="0" applyNumberFormat="1" applyFont="1" applyFill="1" applyBorder="1"/>
    <xf numFmtId="0" fontId="5" fillId="0" borderId="1" xfId="8" applyFont="1" applyBorder="1" applyAlignment="1">
      <alignment horizontal="left" vertical="center"/>
    </xf>
    <xf numFmtId="167" fontId="6" fillId="2" borderId="5" xfId="3" applyNumberFormat="1" applyFont="1" applyFill="1" applyBorder="1" applyAlignment="1">
      <alignment vertical="top" wrapText="1"/>
    </xf>
    <xf numFmtId="168" fontId="5" fillId="0" borderId="7" xfId="3" applyNumberFormat="1" applyFont="1" applyBorder="1" applyAlignment="1">
      <alignment horizontal="center" vertical="center"/>
    </xf>
    <xf numFmtId="164" fontId="6" fillId="0" borderId="32" xfId="3" applyNumberFormat="1" applyFont="1" applyBorder="1" applyAlignment="1">
      <alignment horizontal="center" vertical="center" wrapText="1"/>
    </xf>
    <xf numFmtId="164" fontId="5" fillId="0" borderId="32" xfId="3" applyNumberFormat="1" applyFont="1" applyBorder="1" applyAlignment="1">
      <alignment horizontal="center" vertical="center" wrapText="1"/>
    </xf>
    <xf numFmtId="168" fontId="5" fillId="3" borderId="32" xfId="3" applyNumberFormat="1" applyFont="1" applyFill="1" applyBorder="1" applyAlignment="1">
      <alignment horizontal="center" vertical="center"/>
    </xf>
    <xf numFmtId="164" fontId="6" fillId="0" borderId="36" xfId="3" applyNumberFormat="1" applyFont="1" applyBorder="1" applyAlignment="1">
      <alignment horizontal="center" vertical="center" wrapText="1"/>
    </xf>
    <xf numFmtId="164" fontId="5" fillId="0" borderId="36" xfId="3" applyNumberFormat="1" applyFont="1" applyBorder="1" applyAlignment="1">
      <alignment horizontal="center" vertical="center" wrapText="1"/>
    </xf>
    <xf numFmtId="168" fontId="5" fillId="3" borderId="36" xfId="3" applyNumberFormat="1" applyFont="1" applyFill="1" applyBorder="1" applyAlignment="1">
      <alignment horizontal="center" vertical="center"/>
    </xf>
    <xf numFmtId="164" fontId="6" fillId="0" borderId="35" xfId="3" applyNumberFormat="1" applyFont="1" applyBorder="1" applyAlignment="1">
      <alignment horizontal="center" vertical="center" wrapText="1"/>
    </xf>
    <xf numFmtId="168" fontId="5" fillId="2" borderId="36" xfId="3" applyNumberFormat="1" applyFont="1" applyFill="1" applyBorder="1" applyAlignment="1">
      <alignment horizontal="center" vertical="center" wrapText="1"/>
    </xf>
    <xf numFmtId="168" fontId="5" fillId="0" borderId="36" xfId="0" applyNumberFormat="1" applyFont="1" applyBorder="1" applyAlignment="1">
      <alignment horizontal="center" vertical="center"/>
    </xf>
    <xf numFmtId="168" fontId="5" fillId="0" borderId="37" xfId="0" applyNumberFormat="1" applyFont="1" applyBorder="1" applyAlignment="1">
      <alignment horizontal="center" vertical="center"/>
    </xf>
    <xf numFmtId="167" fontId="6" fillId="2" borderId="6" xfId="3" applyNumberFormat="1" applyFont="1" applyFill="1" applyBorder="1" applyAlignment="1">
      <alignment vertical="top" wrapText="1"/>
    </xf>
    <xf numFmtId="168" fontId="5" fillId="0" borderId="17" xfId="3" applyNumberFormat="1" applyFont="1" applyBorder="1" applyAlignment="1">
      <alignment horizontal="center"/>
    </xf>
    <xf numFmtId="168" fontId="5" fillId="3" borderId="14" xfId="3" applyNumberFormat="1" applyFont="1" applyFill="1" applyBorder="1" applyAlignment="1">
      <alignment horizontal="center"/>
    </xf>
    <xf numFmtId="0" fontId="6" fillId="6" borderId="23" xfId="5" applyFont="1" applyFill="1" applyBorder="1" applyAlignment="1">
      <alignment horizontal="center" vertical="center" wrapText="1"/>
    </xf>
    <xf numFmtId="0" fontId="6" fillId="6" borderId="24" xfId="5" applyFont="1" applyFill="1" applyBorder="1" applyAlignment="1">
      <alignment horizontal="center" vertical="center" wrapText="1"/>
    </xf>
    <xf numFmtId="0" fontId="6" fillId="6" borderId="38" xfId="5" applyFont="1" applyFill="1" applyBorder="1" applyAlignment="1">
      <alignment horizontal="center" vertical="center" wrapText="1"/>
    </xf>
    <xf numFmtId="168" fontId="5" fillId="0" borderId="39" xfId="3" applyNumberFormat="1" applyFont="1" applyBorder="1"/>
    <xf numFmtId="168" fontId="5" fillId="0" borderId="38" xfId="3" applyNumberFormat="1" applyFont="1" applyBorder="1"/>
    <xf numFmtId="168" fontId="5" fillId="0" borderId="15" xfId="3" applyNumberFormat="1" applyFont="1" applyBorder="1"/>
    <xf numFmtId="168" fontId="5" fillId="3" borderId="11" xfId="3" applyNumberFormat="1" applyFont="1" applyFill="1" applyBorder="1"/>
    <xf numFmtId="0" fontId="5" fillId="0" borderId="36" xfId="8" applyFont="1" applyBorder="1" applyAlignment="1">
      <alignment horizontal="center" vertical="center" wrapText="1"/>
    </xf>
    <xf numFmtId="0" fontId="5" fillId="0" borderId="32" xfId="8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2" fontId="6" fillId="0" borderId="1" xfId="9" applyNumberFormat="1" applyFont="1" applyBorder="1" applyAlignment="1">
      <alignment horizontal="center"/>
    </xf>
    <xf numFmtId="0" fontId="6" fillId="0" borderId="2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lef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5" fillId="0" borderId="1" xfId="8" applyFont="1" applyBorder="1" applyAlignment="1">
      <alignment horizontal="center" vertical="center" wrapText="1"/>
    </xf>
    <xf numFmtId="0" fontId="5" fillId="2" borderId="13" xfId="4" applyFont="1" applyFill="1" applyBorder="1" applyAlignment="1">
      <alignment horizontal="left" vertical="center" wrapText="1"/>
    </xf>
    <xf numFmtId="0" fontId="5" fillId="2" borderId="9" xfId="4" applyFont="1" applyFill="1" applyBorder="1" applyAlignment="1">
      <alignment horizontal="left" vertical="center" wrapText="1"/>
    </xf>
    <xf numFmtId="0" fontId="5" fillId="2" borderId="12" xfId="4" applyFont="1" applyFill="1" applyBorder="1" applyAlignment="1">
      <alignment horizontal="left" vertical="center" wrapText="1"/>
    </xf>
    <xf numFmtId="0" fontId="5" fillId="2" borderId="2" xfId="4" applyFont="1" applyFill="1" applyBorder="1" applyAlignment="1">
      <alignment horizontal="left" vertical="center" wrapText="1"/>
    </xf>
    <xf numFmtId="0" fontId="5" fillId="2" borderId="1" xfId="4" applyFont="1" applyFill="1" applyBorder="1" applyAlignment="1">
      <alignment horizontal="left" vertical="center" wrapText="1"/>
    </xf>
    <xf numFmtId="0" fontId="6" fillId="6" borderId="11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0" fontId="6" fillId="6" borderId="20" xfId="0" applyFont="1" applyFill="1" applyBorder="1" applyAlignment="1">
      <alignment horizontal="center"/>
    </xf>
    <xf numFmtId="0" fontId="6" fillId="6" borderId="16" xfId="0" applyFont="1" applyFill="1" applyBorder="1" applyAlignment="1">
      <alignment horizontal="center"/>
    </xf>
    <xf numFmtId="0" fontId="6" fillId="6" borderId="17" xfId="0" applyFont="1" applyFill="1" applyBorder="1" applyAlignment="1">
      <alignment horizontal="center"/>
    </xf>
    <xf numFmtId="0" fontId="5" fillId="0" borderId="10" xfId="3" applyFont="1" applyBorder="1" applyAlignment="1">
      <alignment horizontal="center" vertical="center" wrapText="1"/>
    </xf>
    <xf numFmtId="0" fontId="5" fillId="0" borderId="35" xfId="3" applyFont="1" applyBorder="1" applyAlignment="1">
      <alignment horizontal="center" vertical="center" wrapText="1"/>
    </xf>
    <xf numFmtId="168" fontId="6" fillId="0" borderId="1" xfId="8" applyNumberFormat="1" applyFont="1" applyBorder="1" applyAlignment="1">
      <alignment horizontal="center" vertical="center" wrapText="1"/>
    </xf>
    <xf numFmtId="168" fontId="6" fillId="0" borderId="5" xfId="8" applyNumberFormat="1" applyFont="1" applyBorder="1" applyAlignment="1">
      <alignment horizontal="center" vertical="center" wrapText="1"/>
    </xf>
    <xf numFmtId="168" fontId="5" fillId="0" borderId="11" xfId="8" applyNumberFormat="1" applyFont="1" applyBorder="1" applyAlignment="1">
      <alignment horizontal="center" vertical="center" wrapText="1"/>
    </xf>
    <xf numFmtId="168" fontId="5" fillId="0" borderId="14" xfId="8" applyNumberFormat="1" applyFont="1" applyBorder="1" applyAlignment="1">
      <alignment horizontal="center" vertical="center" wrapText="1"/>
    </xf>
    <xf numFmtId="168" fontId="5" fillId="0" borderId="39" xfId="8" applyNumberFormat="1" applyFont="1" applyBorder="1" applyAlignment="1">
      <alignment horizontal="center" vertical="center" wrapText="1"/>
    </xf>
    <xf numFmtId="168" fontId="5" fillId="0" borderId="38" xfId="8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6" borderId="13" xfId="5" applyFont="1" applyFill="1" applyBorder="1" applyAlignment="1">
      <alignment horizontal="center" vertical="center" wrapText="1"/>
    </xf>
    <xf numFmtId="0" fontId="6" fillId="6" borderId="9" xfId="5" applyFont="1" applyFill="1" applyBorder="1" applyAlignment="1">
      <alignment horizontal="center" vertical="center" wrapText="1"/>
    </xf>
    <xf numFmtId="0" fontId="6" fillId="6" borderId="14" xfId="5" applyFont="1" applyFill="1" applyBorder="1" applyAlignment="1">
      <alignment horizontal="center" vertical="center" wrapText="1"/>
    </xf>
    <xf numFmtId="0" fontId="5" fillId="0" borderId="18" xfId="5" applyFont="1" applyBorder="1" applyAlignment="1">
      <alignment horizontal="center" vertical="center" wrapText="1"/>
    </xf>
    <xf numFmtId="0" fontId="5" fillId="0" borderId="19" xfId="5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/>
    </xf>
    <xf numFmtId="0" fontId="8" fillId="6" borderId="51" xfId="0" applyFont="1" applyFill="1" applyBorder="1" applyAlignment="1">
      <alignment horizontal="center"/>
    </xf>
    <xf numFmtId="0" fontId="6" fillId="0" borderId="2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164" fontId="6" fillId="0" borderId="0" xfId="3" applyNumberFormat="1" applyFont="1" applyAlignment="1">
      <alignment horizontal="center" vertical="center" wrapText="1"/>
    </xf>
    <xf numFmtId="2" fontId="5" fillId="0" borderId="31" xfId="5" applyNumberFormat="1" applyFont="1" applyBorder="1" applyAlignment="1">
      <alignment horizontal="center" vertical="center" wrapText="1"/>
    </xf>
    <xf numFmtId="2" fontId="5" fillId="0" borderId="41" xfId="5" applyNumberFormat="1" applyFont="1" applyBorder="1" applyAlignment="1">
      <alignment horizontal="center" vertical="center" wrapText="1"/>
    </xf>
    <xf numFmtId="0" fontId="6" fillId="6" borderId="20" xfId="5" applyFont="1" applyFill="1" applyBorder="1" applyAlignment="1">
      <alignment horizontal="center" vertical="center" wrapText="1"/>
    </xf>
    <xf numFmtId="0" fontId="6" fillId="6" borderId="16" xfId="5" applyFont="1" applyFill="1" applyBorder="1" applyAlignment="1">
      <alignment horizontal="center" vertical="center" wrapText="1"/>
    </xf>
    <xf numFmtId="0" fontId="6" fillId="6" borderId="17" xfId="5" applyFont="1" applyFill="1" applyBorder="1" applyAlignment="1">
      <alignment horizontal="center" vertical="center" wrapText="1"/>
    </xf>
    <xf numFmtId="0" fontId="5" fillId="0" borderId="33" xfId="5" applyFont="1" applyBorder="1" applyAlignment="1">
      <alignment horizontal="center" vertical="center" wrapText="1"/>
    </xf>
    <xf numFmtId="0" fontId="5" fillId="0" borderId="28" xfId="5" applyFont="1" applyBorder="1" applyAlignment="1">
      <alignment horizontal="center" vertical="center" wrapText="1"/>
    </xf>
    <xf numFmtId="0" fontId="5" fillId="0" borderId="42" xfId="5" applyFont="1" applyBorder="1" applyAlignment="1">
      <alignment horizontal="center" vertical="center" wrapText="1"/>
    </xf>
    <xf numFmtId="0" fontId="5" fillId="0" borderId="43" xfId="5" applyFont="1" applyBorder="1" applyAlignment="1">
      <alignment horizontal="center" vertical="center" wrapText="1"/>
    </xf>
    <xf numFmtId="2" fontId="5" fillId="3" borderId="0" xfId="3" applyNumberFormat="1" applyFont="1" applyFill="1" applyAlignment="1">
      <alignment horizontal="center" vertical="center" wrapText="1"/>
    </xf>
    <xf numFmtId="2" fontId="6" fillId="0" borderId="15" xfId="3" applyNumberFormat="1" applyFont="1" applyBorder="1" applyAlignment="1">
      <alignment horizontal="center" vertical="center" wrapText="1"/>
    </xf>
    <xf numFmtId="2" fontId="6" fillId="0" borderId="16" xfId="3" applyNumberFormat="1" applyFont="1" applyBorder="1" applyAlignment="1">
      <alignment horizontal="center" vertical="center" wrapText="1"/>
    </xf>
    <xf numFmtId="2" fontId="6" fillId="0" borderId="17" xfId="3" applyNumberFormat="1" applyFont="1" applyBorder="1" applyAlignment="1">
      <alignment horizontal="center" vertical="center" wrapText="1"/>
    </xf>
    <xf numFmtId="0" fontId="6" fillId="6" borderId="26" xfId="3" applyFont="1" applyFill="1" applyBorder="1" applyAlignment="1">
      <alignment horizontal="center" vertical="center" wrapText="1"/>
    </xf>
    <xf numFmtId="0" fontId="6" fillId="6" borderId="27" xfId="3" applyFont="1" applyFill="1" applyBorder="1" applyAlignment="1">
      <alignment horizontal="center" vertical="center" wrapText="1"/>
    </xf>
    <xf numFmtId="0" fontId="6" fillId="6" borderId="28" xfId="3" applyFont="1" applyFill="1" applyBorder="1" applyAlignment="1">
      <alignment horizontal="center" vertical="center" wrapText="1"/>
    </xf>
    <xf numFmtId="0" fontId="6" fillId="6" borderId="48" xfId="3" applyFont="1" applyFill="1" applyBorder="1" applyAlignment="1">
      <alignment horizontal="center" vertical="center" wrapText="1"/>
    </xf>
    <xf numFmtId="0" fontId="6" fillId="6" borderId="49" xfId="3" applyFont="1" applyFill="1" applyBorder="1" applyAlignment="1">
      <alignment horizontal="center" vertical="center" wrapText="1"/>
    </xf>
    <xf numFmtId="0" fontId="6" fillId="6" borderId="50" xfId="3" applyFont="1" applyFill="1" applyBorder="1" applyAlignment="1">
      <alignment horizontal="center" vertical="center" wrapText="1"/>
    </xf>
    <xf numFmtId="2" fontId="5" fillId="0" borderId="10" xfId="5" applyNumberFormat="1" applyFont="1" applyBorder="1" applyAlignment="1">
      <alignment horizontal="center" vertical="center" wrapText="1"/>
    </xf>
    <xf numFmtId="2" fontId="5" fillId="0" borderId="2" xfId="5" applyNumberFormat="1" applyFont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  <xf numFmtId="2" fontId="5" fillId="0" borderId="7" xfId="3" applyNumberFormat="1" applyFont="1" applyBorder="1" applyAlignment="1">
      <alignment horizontal="center" vertical="center" wrapText="1"/>
    </xf>
    <xf numFmtId="0" fontId="5" fillId="0" borderId="7" xfId="3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3" borderId="0" xfId="3" applyFont="1" applyFill="1" applyAlignment="1">
      <alignment horizontal="center" vertical="center" wrapText="1"/>
    </xf>
    <xf numFmtId="0" fontId="6" fillId="6" borderId="13" xfId="3" applyFont="1" applyFill="1" applyBorder="1" applyAlignment="1">
      <alignment horizontal="center" vertical="center"/>
    </xf>
    <xf numFmtId="0" fontId="6" fillId="6" borderId="9" xfId="3" applyFont="1" applyFill="1" applyBorder="1" applyAlignment="1">
      <alignment horizontal="center" vertical="center"/>
    </xf>
    <xf numFmtId="0" fontId="6" fillId="6" borderId="14" xfId="3" applyFont="1" applyFill="1" applyBorder="1" applyAlignment="1">
      <alignment horizontal="center" vertical="center"/>
    </xf>
    <xf numFmtId="0" fontId="6" fillId="6" borderId="13" xfId="3" applyFont="1" applyFill="1" applyBorder="1" applyAlignment="1">
      <alignment horizontal="center" vertical="center" wrapText="1"/>
    </xf>
    <xf numFmtId="0" fontId="6" fillId="6" borderId="9" xfId="3" applyFont="1" applyFill="1" applyBorder="1" applyAlignment="1">
      <alignment horizontal="center" vertical="center" wrapText="1"/>
    </xf>
    <xf numFmtId="0" fontId="6" fillId="6" borderId="14" xfId="3" applyFont="1" applyFill="1" applyBorder="1" applyAlignment="1">
      <alignment horizontal="center" vertical="center" wrapText="1"/>
    </xf>
    <xf numFmtId="0" fontId="6" fillId="6" borderId="44" xfId="3" applyFont="1" applyFill="1" applyBorder="1" applyAlignment="1">
      <alignment horizontal="center" vertical="center" wrapText="1"/>
    </xf>
    <xf numFmtId="0" fontId="6" fillId="6" borderId="0" xfId="3" applyFont="1" applyFill="1" applyAlignment="1">
      <alignment horizontal="center" vertical="center" wrapText="1"/>
    </xf>
    <xf numFmtId="0" fontId="6" fillId="6" borderId="43" xfId="3" applyFont="1" applyFill="1" applyBorder="1" applyAlignment="1">
      <alignment horizontal="center" vertical="center" wrapText="1"/>
    </xf>
    <xf numFmtId="0" fontId="6" fillId="6" borderId="21" xfId="3" applyFont="1" applyFill="1" applyBorder="1" applyAlignment="1">
      <alignment horizontal="center" vertical="center" wrapText="1"/>
    </xf>
    <xf numFmtId="0" fontId="6" fillId="6" borderId="30" xfId="3" applyFont="1" applyFill="1" applyBorder="1" applyAlignment="1">
      <alignment horizontal="center" vertical="center" wrapText="1"/>
    </xf>
    <xf numFmtId="0" fontId="6" fillId="6" borderId="22" xfId="3" applyFont="1" applyFill="1" applyBorder="1" applyAlignment="1">
      <alignment horizontal="center" vertical="center" wrapText="1"/>
    </xf>
    <xf numFmtId="14" fontId="8" fillId="4" borderId="21" xfId="0" applyNumberFormat="1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5" fillId="2" borderId="23" xfId="4" applyFont="1" applyFill="1" applyBorder="1" applyAlignment="1">
      <alignment horizontal="left" vertical="center" wrapText="1"/>
    </xf>
    <xf numFmtId="0" fontId="5" fillId="2" borderId="24" xfId="4" applyFont="1" applyFill="1" applyBorder="1" applyAlignment="1">
      <alignment horizontal="left" vertical="center" wrapText="1"/>
    </xf>
    <xf numFmtId="0" fontId="5" fillId="2" borderId="25" xfId="4" applyFont="1" applyFill="1" applyBorder="1" applyAlignment="1">
      <alignment horizontal="left" vertical="center" wrapText="1"/>
    </xf>
    <xf numFmtId="0" fontId="6" fillId="4" borderId="1" xfId="8" applyFont="1" applyFill="1" applyBorder="1" applyAlignment="1">
      <alignment horizontal="center" vertical="center" wrapText="1"/>
    </xf>
    <xf numFmtId="0" fontId="6" fillId="4" borderId="1" xfId="7" applyFont="1" applyFill="1" applyBorder="1" applyAlignment="1">
      <alignment horizontal="center" wrapText="1"/>
    </xf>
    <xf numFmtId="2" fontId="6" fillId="3" borderId="1" xfId="9" applyNumberFormat="1" applyFont="1" applyFill="1" applyBorder="1" applyAlignment="1">
      <alignment horizontal="center" vertical="center"/>
    </xf>
    <xf numFmtId="0" fontId="5" fillId="0" borderId="1" xfId="0" applyFont="1" applyBorder="1"/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2" fontId="6" fillId="3" borderId="11" xfId="9" applyNumberFormat="1" applyFont="1" applyFill="1" applyBorder="1" applyAlignment="1">
      <alignment horizontal="center" vertical="center"/>
    </xf>
    <xf numFmtId="2" fontId="6" fillId="3" borderId="12" xfId="9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6" fillId="0" borderId="3" xfId="8" applyNumberFormat="1" applyFont="1" applyBorder="1" applyAlignment="1">
      <alignment horizontal="center" vertical="center" wrapText="1"/>
    </xf>
    <xf numFmtId="4" fontId="6" fillId="0" borderId="4" xfId="8" applyNumberFormat="1" applyFont="1" applyBorder="1" applyAlignment="1">
      <alignment horizontal="center" vertical="center" wrapText="1"/>
    </xf>
    <xf numFmtId="168" fontId="6" fillId="0" borderId="4" xfId="8" applyNumberFormat="1" applyFont="1" applyBorder="1" applyAlignment="1">
      <alignment horizontal="center" vertical="center" wrapText="1"/>
    </xf>
    <xf numFmtId="168" fontId="6" fillId="0" borderId="6" xfId="8" applyNumberFormat="1" applyFont="1" applyBorder="1" applyAlignment="1">
      <alignment horizontal="center" vertical="center" wrapText="1"/>
    </xf>
    <xf numFmtId="0" fontId="6" fillId="6" borderId="2" xfId="5" applyFont="1" applyFill="1" applyBorder="1" applyAlignment="1">
      <alignment horizontal="center" vertical="center" wrapText="1"/>
    </xf>
    <xf numFmtId="0" fontId="6" fillId="6" borderId="1" xfId="5" applyFont="1" applyFill="1" applyBorder="1" applyAlignment="1">
      <alignment horizontal="center" vertical="center" wrapText="1"/>
    </xf>
    <xf numFmtId="0" fontId="6" fillId="6" borderId="5" xfId="5" applyFont="1" applyFill="1" applyBorder="1" applyAlignment="1">
      <alignment horizontal="center" vertical="center" wrapText="1"/>
    </xf>
    <xf numFmtId="167" fontId="5" fillId="0" borderId="11" xfId="9" applyNumberFormat="1" applyFont="1" applyBorder="1" applyAlignment="1">
      <alignment horizontal="center" vertical="top"/>
    </xf>
    <xf numFmtId="167" fontId="5" fillId="0" borderId="12" xfId="9" applyNumberFormat="1" applyFont="1" applyBorder="1" applyAlignment="1">
      <alignment horizontal="center" vertical="top"/>
    </xf>
    <xf numFmtId="0" fontId="6" fillId="6" borderId="10" xfId="8" applyFont="1" applyFill="1" applyBorder="1" applyAlignment="1">
      <alignment horizontal="center" vertical="center" wrapText="1"/>
    </xf>
    <xf numFmtId="0" fontId="6" fillId="6" borderId="7" xfId="8" applyFont="1" applyFill="1" applyBorder="1" applyAlignment="1">
      <alignment horizontal="center" vertical="center" wrapText="1"/>
    </xf>
    <xf numFmtId="0" fontId="6" fillId="6" borderId="8" xfId="8" applyFont="1" applyFill="1" applyBorder="1" applyAlignment="1">
      <alignment horizontal="center" vertical="center" wrapText="1"/>
    </xf>
    <xf numFmtId="0" fontId="5" fillId="0" borderId="11" xfId="8" applyFont="1" applyBorder="1" applyAlignment="1">
      <alignment horizontal="center" vertical="center" wrapText="1"/>
    </xf>
    <xf numFmtId="0" fontId="5" fillId="0" borderId="12" xfId="8" applyFont="1" applyBorder="1" applyAlignment="1">
      <alignment horizontal="center" vertical="center" wrapText="1"/>
    </xf>
    <xf numFmtId="0" fontId="5" fillId="0" borderId="45" xfId="8" applyFont="1" applyBorder="1" applyAlignment="1">
      <alignment horizontal="center" vertical="center" wrapText="1"/>
    </xf>
    <xf numFmtId="0" fontId="5" fillId="0" borderId="46" xfId="8" applyFont="1" applyBorder="1" applyAlignment="1">
      <alignment horizontal="center" vertical="center" wrapText="1"/>
    </xf>
    <xf numFmtId="0" fontId="5" fillId="0" borderId="34" xfId="8" applyFont="1" applyBorder="1" applyAlignment="1">
      <alignment horizontal="center" vertical="center" wrapText="1"/>
    </xf>
    <xf numFmtId="0" fontId="5" fillId="0" borderId="47" xfId="8" applyFont="1" applyBorder="1" applyAlignment="1">
      <alignment horizontal="center" vertical="center" wrapText="1"/>
    </xf>
    <xf numFmtId="0" fontId="5" fillId="0" borderId="36" xfId="7" applyFont="1" applyBorder="1" applyAlignment="1">
      <alignment horizontal="center" vertical="center" wrapText="1"/>
    </xf>
    <xf numFmtId="0" fontId="5" fillId="0" borderId="32" xfId="7" applyFont="1" applyBorder="1" applyAlignment="1">
      <alignment horizontal="center" vertical="center" wrapText="1"/>
    </xf>
    <xf numFmtId="0" fontId="5" fillId="0" borderId="1" xfId="8" applyFont="1" applyBorder="1" applyAlignment="1">
      <alignment horizontal="center" vertical="center"/>
    </xf>
    <xf numFmtId="0" fontId="5" fillId="0" borderId="1" xfId="7" applyFont="1" applyBorder="1" applyAlignment="1">
      <alignment horizontal="center" wrapText="1"/>
    </xf>
    <xf numFmtId="0" fontId="6" fillId="6" borderId="11" xfId="8" applyFont="1" applyFill="1" applyBorder="1" applyAlignment="1">
      <alignment horizontal="center" vertical="center" wrapText="1"/>
    </xf>
    <xf numFmtId="0" fontId="6" fillId="6" borderId="9" xfId="8" applyFont="1" applyFill="1" applyBorder="1" applyAlignment="1">
      <alignment horizontal="center" vertical="center" wrapText="1"/>
    </xf>
    <xf numFmtId="0" fontId="6" fillId="6" borderId="12" xfId="8" applyFont="1" applyFill="1" applyBorder="1" applyAlignment="1">
      <alignment horizontal="center" vertical="center" wrapText="1"/>
    </xf>
    <xf numFmtId="0" fontId="6" fillId="6" borderId="20" xfId="3" applyFont="1" applyFill="1" applyBorder="1" applyAlignment="1">
      <alignment horizontal="center" vertical="center" wrapText="1"/>
    </xf>
    <xf numFmtId="0" fontId="6" fillId="6" borderId="16" xfId="3" applyFont="1" applyFill="1" applyBorder="1" applyAlignment="1">
      <alignment horizontal="center" vertical="center" wrapText="1"/>
    </xf>
    <xf numFmtId="0" fontId="6" fillId="6" borderId="17" xfId="3" applyFont="1" applyFill="1" applyBorder="1" applyAlignment="1">
      <alignment horizontal="center" vertical="center" wrapText="1"/>
    </xf>
    <xf numFmtId="0" fontId="6" fillId="2" borderId="13" xfId="3" applyFont="1" applyFill="1" applyBorder="1" applyAlignment="1">
      <alignment horizontal="center" vertical="top" wrapText="1"/>
    </xf>
    <xf numFmtId="0" fontId="6" fillId="2" borderId="9" xfId="3" applyFont="1" applyFill="1" applyBorder="1" applyAlignment="1">
      <alignment horizontal="center" vertical="top" wrapText="1"/>
    </xf>
    <xf numFmtId="0" fontId="6" fillId="2" borderId="12" xfId="3" applyFont="1" applyFill="1" applyBorder="1" applyAlignment="1">
      <alignment horizontal="center" vertical="top" wrapText="1"/>
    </xf>
    <xf numFmtId="0" fontId="6" fillId="2" borderId="23" xfId="3" applyFont="1" applyFill="1" applyBorder="1" applyAlignment="1">
      <alignment horizontal="center" vertical="top" wrapText="1"/>
    </xf>
    <xf numFmtId="0" fontId="6" fillId="2" borderId="24" xfId="3" applyFont="1" applyFill="1" applyBorder="1" applyAlignment="1">
      <alignment horizontal="center" vertical="top" wrapText="1"/>
    </xf>
    <xf numFmtId="0" fontId="6" fillId="2" borderId="25" xfId="3" applyFont="1" applyFill="1" applyBorder="1" applyAlignment="1">
      <alignment horizontal="center" vertical="top" wrapText="1"/>
    </xf>
    <xf numFmtId="4" fontId="6" fillId="0" borderId="2" xfId="8" applyNumberFormat="1" applyFont="1" applyBorder="1" applyAlignment="1">
      <alignment horizontal="center" vertical="center" wrapText="1"/>
    </xf>
    <xf numFmtId="4" fontId="6" fillId="0" borderId="1" xfId="8" applyNumberFormat="1" applyFont="1" applyBorder="1" applyAlignment="1">
      <alignment horizontal="center" vertical="center" wrapText="1"/>
    </xf>
    <xf numFmtId="0" fontId="5" fillId="0" borderId="40" xfId="5" applyFont="1" applyBorder="1" applyAlignment="1">
      <alignment horizontal="center" vertical="center" wrapText="1"/>
    </xf>
    <xf numFmtId="0" fontId="6" fillId="6" borderId="1" xfId="1" applyFont="1" applyFill="1" applyBorder="1" applyAlignment="1">
      <alignment horizontal="center" vertical="center"/>
    </xf>
    <xf numFmtId="0" fontId="6" fillId="6" borderId="5" xfId="1" applyFont="1" applyFill="1" applyBorder="1" applyAlignment="1">
      <alignment horizontal="center" vertical="center"/>
    </xf>
    <xf numFmtId="0" fontId="6" fillId="6" borderId="2" xfId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8" fontId="11" fillId="3" borderId="1" xfId="0" applyNumberFormat="1" applyFont="1" applyFill="1" applyBorder="1" applyAlignment="1">
      <alignment horizontal="center" vertical="center"/>
    </xf>
  </cellXfs>
  <cellStyles count="10">
    <cellStyle name="Обычный" xfId="0" builtinId="0"/>
    <cellStyle name="Обычный_price 01.03.05" xfId="1" xr:uid="{00000000-0005-0000-0000-000001000000}"/>
    <cellStyle name="Обычный_Заказ трубы" xfId="2" xr:uid="{00000000-0005-0000-0000-000002000000}"/>
    <cellStyle name="Обычный_Лист1" xfId="3" xr:uid="{00000000-0005-0000-0000-000003000000}"/>
    <cellStyle name="Обычный_Лист1_1" xfId="4" xr:uid="{00000000-0005-0000-0000-000004000000}"/>
    <cellStyle name="Обычный_Лист3" xfId="5" xr:uid="{00000000-0005-0000-0000-000005000000}"/>
    <cellStyle name="Обычный_Лист3_1_КП РусАлМету" xfId="6" xr:uid="{00000000-0005-0000-0000-000006000000}"/>
    <cellStyle name="Обычный_Лист4" xfId="7" xr:uid="{00000000-0005-0000-0000-000007000000}"/>
    <cellStyle name="Обычный_Прайс Континенталь" xfId="8" xr:uid="{00000000-0005-0000-0000-000008000000}"/>
    <cellStyle name="Обычный_ПРАЙС ЛИСТЫ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38100</xdr:colOff>
          <xdr:row>0</xdr:row>
          <xdr:rowOff>57150</xdr:rowOff>
        </xdr:from>
        <xdr:to>
          <xdr:col>11</xdr:col>
          <xdr:colOff>495300</xdr:colOff>
          <xdr:row>9</xdr:row>
          <xdr:rowOff>114300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0:M235"/>
  <sheetViews>
    <sheetView tabSelected="1" workbookViewId="0">
      <selection activeCell="O11" sqref="O11"/>
    </sheetView>
  </sheetViews>
  <sheetFormatPr defaultRowHeight="12" x14ac:dyDescent="0.2"/>
  <cols>
    <col min="1" max="1" width="2" style="1" customWidth="1"/>
    <col min="2" max="2" width="7.42578125" style="1" customWidth="1"/>
    <col min="3" max="3" width="9.140625" style="1" customWidth="1"/>
    <col min="4" max="4" width="10.7109375" style="1" customWidth="1"/>
    <col min="5" max="6" width="9.140625" style="1"/>
    <col min="7" max="7" width="2.42578125" style="1" customWidth="1"/>
    <col min="8" max="8" width="9.28515625" style="1" customWidth="1"/>
    <col min="9" max="16384" width="9.140625" style="1"/>
  </cols>
  <sheetData>
    <row r="10" spans="2:12" ht="15" customHeight="1" thickBot="1" x14ac:dyDescent="0.25">
      <c r="L10" s="11"/>
    </row>
    <row r="11" spans="2:12" ht="20.25" customHeight="1" thickBot="1" x14ac:dyDescent="0.25">
      <c r="K11" s="223" t="s">
        <v>118</v>
      </c>
      <c r="L11" s="224"/>
    </row>
    <row r="12" spans="2:12" x14ac:dyDescent="0.2">
      <c r="B12" s="135" t="s">
        <v>39</v>
      </c>
      <c r="C12" s="135"/>
      <c r="D12" s="135"/>
      <c r="E12" s="135"/>
      <c r="F12" s="135"/>
      <c r="G12" s="135"/>
      <c r="H12" s="135"/>
      <c r="I12" s="135"/>
      <c r="J12" s="135"/>
      <c r="K12" s="135"/>
      <c r="L12" s="135"/>
    </row>
    <row r="13" spans="2:12" x14ac:dyDescent="0.2"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</row>
    <row r="14" spans="2:12" ht="15.95" customHeight="1" x14ac:dyDescent="0.2">
      <c r="B14" s="135" t="s">
        <v>108</v>
      </c>
      <c r="C14" s="135"/>
      <c r="D14" s="135"/>
      <c r="E14" s="135"/>
      <c r="F14" s="135"/>
      <c r="G14" s="135"/>
      <c r="H14" s="135"/>
      <c r="I14" s="135"/>
      <c r="J14" s="135"/>
      <c r="K14" s="135"/>
      <c r="L14" s="135"/>
    </row>
    <row r="15" spans="2:12" ht="12.75" thickBot="1" x14ac:dyDescent="0.25"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</row>
    <row r="16" spans="2:12" ht="12" customHeight="1" x14ac:dyDescent="0.2">
      <c r="B16" s="157" t="s">
        <v>24</v>
      </c>
      <c r="C16" s="8" t="s">
        <v>71</v>
      </c>
      <c r="D16" s="207" t="s">
        <v>1</v>
      </c>
      <c r="E16" s="208"/>
      <c r="F16" s="209"/>
      <c r="H16" s="157" t="s">
        <v>24</v>
      </c>
      <c r="I16" s="8" t="s">
        <v>71</v>
      </c>
      <c r="J16" s="207" t="s">
        <v>1</v>
      </c>
      <c r="K16" s="208"/>
      <c r="L16" s="209"/>
    </row>
    <row r="17" spans="2:13" ht="12" customHeight="1" thickBot="1" x14ac:dyDescent="0.25">
      <c r="B17" s="158"/>
      <c r="C17" s="22" t="s">
        <v>72</v>
      </c>
      <c r="D17" s="22" t="s">
        <v>2</v>
      </c>
      <c r="E17" s="22" t="s">
        <v>3</v>
      </c>
      <c r="F17" s="23" t="s">
        <v>4</v>
      </c>
      <c r="H17" s="206"/>
      <c r="I17" s="2" t="s">
        <v>72</v>
      </c>
      <c r="J17" s="2" t="s">
        <v>2</v>
      </c>
      <c r="K17" s="2" t="s">
        <v>3</v>
      </c>
      <c r="L17" s="15" t="s">
        <v>4</v>
      </c>
    </row>
    <row r="18" spans="2:13" ht="12" customHeight="1" x14ac:dyDescent="0.2">
      <c r="B18" s="198" t="s">
        <v>27</v>
      </c>
      <c r="C18" s="199"/>
      <c r="D18" s="199"/>
      <c r="E18" s="199"/>
      <c r="F18" s="200"/>
      <c r="H18" s="198" t="s">
        <v>65</v>
      </c>
      <c r="I18" s="199"/>
      <c r="J18" s="199"/>
      <c r="K18" s="199"/>
      <c r="L18" s="200"/>
    </row>
    <row r="19" spans="2:13" ht="12" customHeight="1" thickBot="1" x14ac:dyDescent="0.25">
      <c r="B19" s="217"/>
      <c r="C19" s="218"/>
      <c r="D19" s="218"/>
      <c r="E19" s="218"/>
      <c r="F19" s="219"/>
      <c r="H19" s="201"/>
      <c r="I19" s="202"/>
      <c r="J19" s="202"/>
      <c r="K19" s="202"/>
      <c r="L19" s="203"/>
    </row>
    <row r="20" spans="2:13" ht="12" customHeight="1" x14ac:dyDescent="0.2">
      <c r="B20" s="18">
        <v>0.5</v>
      </c>
      <c r="C20" s="19" t="s">
        <v>67</v>
      </c>
      <c r="D20" s="48">
        <v>293</v>
      </c>
      <c r="E20" s="49">
        <f>D20+8</f>
        <v>301</v>
      </c>
      <c r="F20" s="50">
        <f>D20+30</f>
        <v>323</v>
      </c>
      <c r="H20" s="113">
        <v>0.5</v>
      </c>
      <c r="I20" s="114" t="s">
        <v>67</v>
      </c>
      <c r="J20" s="115">
        <v>294</v>
      </c>
      <c r="K20" s="115">
        <f>J20+8</f>
        <v>302</v>
      </c>
      <c r="L20" s="115">
        <f>J20+30</f>
        <v>324</v>
      </c>
      <c r="M20" s="21"/>
    </row>
    <row r="21" spans="2:13" ht="12" customHeight="1" x14ac:dyDescent="0.2">
      <c r="B21" s="12">
        <v>0.5</v>
      </c>
      <c r="C21" s="3" t="s">
        <v>68</v>
      </c>
      <c r="D21" s="24">
        <v>301</v>
      </c>
      <c r="E21" s="28">
        <f t="shared" ref="E21:E46" si="0">D21+8</f>
        <v>309</v>
      </c>
      <c r="F21" s="29">
        <f>D21+30</f>
        <v>331</v>
      </c>
      <c r="H21" s="62">
        <v>0.5</v>
      </c>
      <c r="I21" s="3" t="s">
        <v>68</v>
      </c>
      <c r="J21" s="24">
        <v>295</v>
      </c>
      <c r="K21" s="24">
        <f t="shared" ref="K21:K37" si="1">J21+8</f>
        <v>303</v>
      </c>
      <c r="L21" s="24">
        <f t="shared" ref="L21:L37" si="2">J21+30</f>
        <v>325</v>
      </c>
      <c r="M21" s="21"/>
    </row>
    <row r="22" spans="2:13" ht="12" customHeight="1" x14ac:dyDescent="0.2">
      <c r="B22" s="12">
        <v>0.7</v>
      </c>
      <c r="C22" s="3" t="s">
        <v>68</v>
      </c>
      <c r="D22" s="24">
        <v>293</v>
      </c>
      <c r="E22" s="28">
        <f t="shared" si="0"/>
        <v>301</v>
      </c>
      <c r="F22" s="29">
        <f t="shared" ref="F22:F46" si="3">D22+30</f>
        <v>323</v>
      </c>
      <c r="H22" s="62">
        <v>0.7</v>
      </c>
      <c r="I22" s="3" t="s">
        <v>68</v>
      </c>
      <c r="J22" s="24">
        <v>300</v>
      </c>
      <c r="K22" s="24">
        <f t="shared" si="1"/>
        <v>308</v>
      </c>
      <c r="L22" s="24">
        <f t="shared" si="2"/>
        <v>330</v>
      </c>
      <c r="M22" s="21"/>
    </row>
    <row r="23" spans="2:13" ht="12" customHeight="1" x14ac:dyDescent="0.2">
      <c r="B23" s="12">
        <v>0.8</v>
      </c>
      <c r="C23" s="3" t="s">
        <v>67</v>
      </c>
      <c r="D23" s="24">
        <v>273</v>
      </c>
      <c r="E23" s="28">
        <f t="shared" si="0"/>
        <v>281</v>
      </c>
      <c r="F23" s="29">
        <f t="shared" si="3"/>
        <v>303</v>
      </c>
      <c r="H23" s="62">
        <v>0.8</v>
      </c>
      <c r="I23" s="3" t="s">
        <v>67</v>
      </c>
      <c r="J23" s="24">
        <v>291</v>
      </c>
      <c r="K23" s="24">
        <f t="shared" si="1"/>
        <v>299</v>
      </c>
      <c r="L23" s="24">
        <f t="shared" si="2"/>
        <v>321</v>
      </c>
      <c r="M23" s="21"/>
    </row>
    <row r="24" spans="2:13" ht="12" customHeight="1" x14ac:dyDescent="0.2">
      <c r="B24" s="12">
        <v>0.8</v>
      </c>
      <c r="C24" s="3" t="s">
        <v>68</v>
      </c>
      <c r="D24" s="24">
        <v>298</v>
      </c>
      <c r="E24" s="28">
        <f t="shared" si="0"/>
        <v>306</v>
      </c>
      <c r="F24" s="29">
        <f t="shared" si="3"/>
        <v>328</v>
      </c>
      <c r="H24" s="62">
        <v>0.8</v>
      </c>
      <c r="I24" s="3" t="s">
        <v>68</v>
      </c>
      <c r="J24" s="24">
        <v>299</v>
      </c>
      <c r="K24" s="24">
        <f t="shared" si="1"/>
        <v>307</v>
      </c>
      <c r="L24" s="24">
        <f t="shared" si="2"/>
        <v>329</v>
      </c>
      <c r="M24" s="21"/>
    </row>
    <row r="25" spans="2:13" ht="12" customHeight="1" x14ac:dyDescent="0.2">
      <c r="B25" s="12">
        <v>0.8</v>
      </c>
      <c r="C25" s="3" t="s">
        <v>69</v>
      </c>
      <c r="D25" s="24">
        <v>281</v>
      </c>
      <c r="E25" s="28">
        <f t="shared" si="0"/>
        <v>289</v>
      </c>
      <c r="F25" s="29">
        <f t="shared" si="3"/>
        <v>311</v>
      </c>
      <c r="H25" s="62">
        <v>0.8</v>
      </c>
      <c r="I25" s="3" t="s">
        <v>69</v>
      </c>
      <c r="J25" s="24">
        <v>284</v>
      </c>
      <c r="K25" s="24">
        <f t="shared" si="1"/>
        <v>292</v>
      </c>
      <c r="L25" s="24">
        <f t="shared" si="2"/>
        <v>314</v>
      </c>
      <c r="M25" s="21"/>
    </row>
    <row r="26" spans="2:13" ht="12" customHeight="1" x14ac:dyDescent="0.2">
      <c r="B26" s="12">
        <v>1</v>
      </c>
      <c r="C26" s="3" t="s">
        <v>67</v>
      </c>
      <c r="D26" s="24">
        <v>282</v>
      </c>
      <c r="E26" s="28">
        <f t="shared" si="0"/>
        <v>290</v>
      </c>
      <c r="F26" s="29">
        <f t="shared" si="3"/>
        <v>312</v>
      </c>
      <c r="H26" s="62">
        <v>1</v>
      </c>
      <c r="I26" s="3" t="s">
        <v>67</v>
      </c>
      <c r="J26" s="24">
        <v>290</v>
      </c>
      <c r="K26" s="24">
        <f t="shared" si="1"/>
        <v>298</v>
      </c>
      <c r="L26" s="24">
        <f t="shared" si="2"/>
        <v>320</v>
      </c>
      <c r="M26" s="21"/>
    </row>
    <row r="27" spans="2:13" ht="12" customHeight="1" x14ac:dyDescent="0.2">
      <c r="B27" s="12">
        <v>1</v>
      </c>
      <c r="C27" s="3" t="s">
        <v>68</v>
      </c>
      <c r="D27" s="24">
        <v>276</v>
      </c>
      <c r="E27" s="28">
        <f t="shared" si="0"/>
        <v>284</v>
      </c>
      <c r="F27" s="29">
        <f t="shared" si="3"/>
        <v>306</v>
      </c>
      <c r="H27" s="62">
        <v>1</v>
      </c>
      <c r="I27" s="3" t="s">
        <v>68</v>
      </c>
      <c r="J27" s="24">
        <v>302</v>
      </c>
      <c r="K27" s="24">
        <f t="shared" si="1"/>
        <v>310</v>
      </c>
      <c r="L27" s="24">
        <f t="shared" si="2"/>
        <v>332</v>
      </c>
      <c r="M27" s="21"/>
    </row>
    <row r="28" spans="2:13" ht="12" customHeight="1" x14ac:dyDescent="0.2">
      <c r="B28" s="12">
        <v>1</v>
      </c>
      <c r="C28" s="3" t="s">
        <v>69</v>
      </c>
      <c r="D28" s="24">
        <v>300</v>
      </c>
      <c r="E28" s="28">
        <f t="shared" si="0"/>
        <v>308</v>
      </c>
      <c r="F28" s="29">
        <f t="shared" si="3"/>
        <v>330</v>
      </c>
      <c r="H28" s="62">
        <v>1</v>
      </c>
      <c r="I28" s="3" t="s">
        <v>69</v>
      </c>
      <c r="J28" s="24">
        <v>314</v>
      </c>
      <c r="K28" s="24">
        <f t="shared" si="1"/>
        <v>322</v>
      </c>
      <c r="L28" s="24">
        <f t="shared" si="2"/>
        <v>344</v>
      </c>
      <c r="M28" s="21"/>
    </row>
    <row r="29" spans="2:13" ht="12" customHeight="1" x14ac:dyDescent="0.2">
      <c r="B29" s="12">
        <v>1.5</v>
      </c>
      <c r="C29" s="3" t="s">
        <v>67</v>
      </c>
      <c r="D29" s="24">
        <v>267</v>
      </c>
      <c r="E29" s="28">
        <f t="shared" si="0"/>
        <v>275</v>
      </c>
      <c r="F29" s="29">
        <f t="shared" si="3"/>
        <v>297</v>
      </c>
      <c r="H29" s="62">
        <v>1.5</v>
      </c>
      <c r="I29" s="3" t="s">
        <v>67</v>
      </c>
      <c r="J29" s="24">
        <v>291</v>
      </c>
      <c r="K29" s="24">
        <f t="shared" si="1"/>
        <v>299</v>
      </c>
      <c r="L29" s="24">
        <f t="shared" si="2"/>
        <v>321</v>
      </c>
      <c r="M29" s="21"/>
    </row>
    <row r="30" spans="2:13" ht="12" customHeight="1" x14ac:dyDescent="0.2">
      <c r="B30" s="12">
        <v>1.5</v>
      </c>
      <c r="C30" s="3" t="s">
        <v>68</v>
      </c>
      <c r="D30" s="24">
        <v>261</v>
      </c>
      <c r="E30" s="28">
        <f t="shared" si="0"/>
        <v>269</v>
      </c>
      <c r="F30" s="29">
        <f t="shared" si="3"/>
        <v>291</v>
      </c>
      <c r="H30" s="62">
        <v>1.5</v>
      </c>
      <c r="I30" s="3" t="s">
        <v>68</v>
      </c>
      <c r="J30" s="24">
        <v>292</v>
      </c>
      <c r="K30" s="24">
        <f t="shared" si="1"/>
        <v>300</v>
      </c>
      <c r="L30" s="24">
        <f t="shared" si="2"/>
        <v>322</v>
      </c>
      <c r="M30" s="21"/>
    </row>
    <row r="31" spans="2:13" ht="12" customHeight="1" x14ac:dyDescent="0.2">
      <c r="B31" s="12">
        <v>1.5</v>
      </c>
      <c r="C31" s="3" t="s">
        <v>69</v>
      </c>
      <c r="D31" s="24">
        <v>299</v>
      </c>
      <c r="E31" s="28">
        <f t="shared" si="0"/>
        <v>307</v>
      </c>
      <c r="F31" s="29">
        <f t="shared" si="3"/>
        <v>329</v>
      </c>
      <c r="H31" s="62">
        <v>1.5</v>
      </c>
      <c r="I31" s="3" t="s">
        <v>69</v>
      </c>
      <c r="J31" s="24">
        <v>299</v>
      </c>
      <c r="K31" s="24">
        <f t="shared" si="1"/>
        <v>307</v>
      </c>
      <c r="L31" s="24">
        <f t="shared" si="2"/>
        <v>329</v>
      </c>
      <c r="M31" s="21"/>
    </row>
    <row r="32" spans="2:13" ht="12" customHeight="1" x14ac:dyDescent="0.2">
      <c r="B32" s="12">
        <v>2</v>
      </c>
      <c r="C32" s="3" t="s">
        <v>67</v>
      </c>
      <c r="D32" s="24">
        <v>270</v>
      </c>
      <c r="E32" s="28">
        <f t="shared" si="0"/>
        <v>278</v>
      </c>
      <c r="F32" s="29">
        <f t="shared" si="3"/>
        <v>300</v>
      </c>
      <c r="H32" s="62">
        <v>2</v>
      </c>
      <c r="I32" s="3" t="s">
        <v>67</v>
      </c>
      <c r="J32" s="24">
        <v>283</v>
      </c>
      <c r="K32" s="24">
        <f t="shared" si="1"/>
        <v>291</v>
      </c>
      <c r="L32" s="24">
        <f t="shared" si="2"/>
        <v>313</v>
      </c>
      <c r="M32" s="21"/>
    </row>
    <row r="33" spans="2:13" ht="12" customHeight="1" x14ac:dyDescent="0.2">
      <c r="B33" s="12">
        <v>2</v>
      </c>
      <c r="C33" s="3" t="s">
        <v>68</v>
      </c>
      <c r="D33" s="24">
        <v>274</v>
      </c>
      <c r="E33" s="28">
        <f t="shared" si="0"/>
        <v>282</v>
      </c>
      <c r="F33" s="29">
        <f t="shared" si="3"/>
        <v>304</v>
      </c>
      <c r="H33" s="62">
        <v>2</v>
      </c>
      <c r="I33" s="3" t="s">
        <v>68</v>
      </c>
      <c r="J33" s="24">
        <v>305</v>
      </c>
      <c r="K33" s="24">
        <f t="shared" si="1"/>
        <v>313</v>
      </c>
      <c r="L33" s="24">
        <f t="shared" si="2"/>
        <v>335</v>
      </c>
      <c r="M33" s="21"/>
    </row>
    <row r="34" spans="2:13" ht="12" customHeight="1" x14ac:dyDescent="0.2">
      <c r="B34" s="12">
        <v>2</v>
      </c>
      <c r="C34" s="3" t="s">
        <v>69</v>
      </c>
      <c r="D34" s="24">
        <v>282</v>
      </c>
      <c r="E34" s="28">
        <f t="shared" si="0"/>
        <v>290</v>
      </c>
      <c r="F34" s="29">
        <f t="shared" si="3"/>
        <v>312</v>
      </c>
      <c r="H34" s="62">
        <v>2</v>
      </c>
      <c r="I34" s="3" t="s">
        <v>69</v>
      </c>
      <c r="J34" s="24">
        <v>303</v>
      </c>
      <c r="K34" s="24">
        <f t="shared" si="1"/>
        <v>311</v>
      </c>
      <c r="L34" s="24">
        <f t="shared" si="2"/>
        <v>333</v>
      </c>
      <c r="M34" s="21"/>
    </row>
    <row r="35" spans="2:13" ht="12" customHeight="1" x14ac:dyDescent="0.2">
      <c r="B35" s="12">
        <v>3</v>
      </c>
      <c r="C35" s="3" t="s">
        <v>67</v>
      </c>
      <c r="D35" s="24">
        <v>278</v>
      </c>
      <c r="E35" s="28">
        <f t="shared" si="0"/>
        <v>286</v>
      </c>
      <c r="F35" s="29">
        <f t="shared" si="3"/>
        <v>308</v>
      </c>
      <c r="H35" s="62">
        <v>3</v>
      </c>
      <c r="I35" s="3" t="s">
        <v>67</v>
      </c>
      <c r="J35" s="24">
        <v>295</v>
      </c>
      <c r="K35" s="24">
        <f t="shared" si="1"/>
        <v>303</v>
      </c>
      <c r="L35" s="24">
        <f t="shared" si="2"/>
        <v>325</v>
      </c>
      <c r="M35" s="21"/>
    </row>
    <row r="36" spans="2:13" ht="12" customHeight="1" x14ac:dyDescent="0.2">
      <c r="B36" s="12">
        <v>3</v>
      </c>
      <c r="C36" s="3" t="s">
        <v>68</v>
      </c>
      <c r="D36" s="24">
        <v>266</v>
      </c>
      <c r="E36" s="28">
        <f t="shared" si="0"/>
        <v>274</v>
      </c>
      <c r="F36" s="29">
        <f t="shared" si="3"/>
        <v>296</v>
      </c>
      <c r="H36" s="62">
        <v>3</v>
      </c>
      <c r="I36" s="3" t="s">
        <v>68</v>
      </c>
      <c r="J36" s="24">
        <v>296</v>
      </c>
      <c r="K36" s="24">
        <f t="shared" si="1"/>
        <v>304</v>
      </c>
      <c r="L36" s="24">
        <f t="shared" si="2"/>
        <v>326</v>
      </c>
      <c r="M36" s="21"/>
    </row>
    <row r="37" spans="2:13" ht="12" customHeight="1" thickBot="1" x14ac:dyDescent="0.25">
      <c r="B37" s="12">
        <v>3</v>
      </c>
      <c r="C37" s="3" t="s">
        <v>69</v>
      </c>
      <c r="D37" s="24">
        <v>275</v>
      </c>
      <c r="E37" s="28">
        <f t="shared" si="0"/>
        <v>283</v>
      </c>
      <c r="F37" s="29">
        <f t="shared" si="3"/>
        <v>305</v>
      </c>
      <c r="H37" s="116">
        <v>3</v>
      </c>
      <c r="I37" s="117" t="s">
        <v>69</v>
      </c>
      <c r="J37" s="118">
        <v>292</v>
      </c>
      <c r="K37" s="118">
        <f t="shared" si="1"/>
        <v>300</v>
      </c>
      <c r="L37" s="118">
        <f t="shared" si="2"/>
        <v>322</v>
      </c>
      <c r="M37" s="21"/>
    </row>
    <row r="38" spans="2:13" ht="12" customHeight="1" thickBot="1" x14ac:dyDescent="0.25">
      <c r="B38" s="12">
        <v>4</v>
      </c>
      <c r="C38" s="3" t="s">
        <v>67</v>
      </c>
      <c r="D38" s="24">
        <v>301</v>
      </c>
      <c r="E38" s="28">
        <f t="shared" si="0"/>
        <v>309</v>
      </c>
      <c r="F38" s="29">
        <f t="shared" si="3"/>
        <v>331</v>
      </c>
      <c r="H38" s="220" t="s">
        <v>28</v>
      </c>
      <c r="I38" s="221"/>
      <c r="J38" s="221"/>
      <c r="K38" s="221"/>
      <c r="L38" s="222"/>
      <c r="M38" s="21"/>
    </row>
    <row r="39" spans="2:13" ht="12" customHeight="1" x14ac:dyDescent="0.2">
      <c r="B39" s="12">
        <v>4</v>
      </c>
      <c r="C39" s="3" t="s">
        <v>68</v>
      </c>
      <c r="D39" s="30">
        <v>274</v>
      </c>
      <c r="E39" s="28">
        <f t="shared" si="0"/>
        <v>282</v>
      </c>
      <c r="F39" s="29">
        <f t="shared" si="3"/>
        <v>304</v>
      </c>
      <c r="H39" s="18">
        <v>0.5</v>
      </c>
      <c r="I39" s="19" t="s">
        <v>67</v>
      </c>
      <c r="J39" s="48">
        <v>309</v>
      </c>
      <c r="K39" s="48">
        <f>J39+8</f>
        <v>317</v>
      </c>
      <c r="L39" s="52">
        <f>J39+30</f>
        <v>339</v>
      </c>
      <c r="M39" s="21"/>
    </row>
    <row r="40" spans="2:13" ht="12" customHeight="1" x14ac:dyDescent="0.2">
      <c r="B40" s="12">
        <v>4</v>
      </c>
      <c r="C40" s="3" t="s">
        <v>69</v>
      </c>
      <c r="D40" s="30">
        <v>272</v>
      </c>
      <c r="E40" s="28">
        <f t="shared" si="0"/>
        <v>280</v>
      </c>
      <c r="F40" s="29">
        <f t="shared" si="3"/>
        <v>302</v>
      </c>
      <c r="H40" s="12">
        <v>0.5</v>
      </c>
      <c r="I40" s="3" t="s">
        <v>68</v>
      </c>
      <c r="J40" s="24">
        <v>322</v>
      </c>
      <c r="K40" s="24">
        <f t="shared" ref="K40:K48" si="4">J40+8</f>
        <v>330</v>
      </c>
      <c r="L40" s="25">
        <f>J40+30</f>
        <v>352</v>
      </c>
      <c r="M40" s="21"/>
    </row>
    <row r="41" spans="2:13" ht="12" customHeight="1" x14ac:dyDescent="0.2">
      <c r="B41" s="12">
        <v>5</v>
      </c>
      <c r="C41" s="3" t="s">
        <v>67</v>
      </c>
      <c r="D41" s="30">
        <v>300</v>
      </c>
      <c r="E41" s="28">
        <f t="shared" si="0"/>
        <v>308</v>
      </c>
      <c r="F41" s="29">
        <f t="shared" si="3"/>
        <v>330</v>
      </c>
      <c r="H41" s="12">
        <v>0.8</v>
      </c>
      <c r="I41" s="3" t="s">
        <v>67</v>
      </c>
      <c r="J41" s="24">
        <v>299</v>
      </c>
      <c r="K41" s="24">
        <f t="shared" si="4"/>
        <v>307</v>
      </c>
      <c r="L41" s="25">
        <f t="shared" ref="L41:L48" si="5">J41+30</f>
        <v>329</v>
      </c>
      <c r="M41" s="21"/>
    </row>
    <row r="42" spans="2:13" ht="12" customHeight="1" x14ac:dyDescent="0.2">
      <c r="B42" s="12">
        <v>5</v>
      </c>
      <c r="C42" s="3" t="s">
        <v>68</v>
      </c>
      <c r="D42" s="30">
        <v>300</v>
      </c>
      <c r="E42" s="28">
        <f t="shared" si="0"/>
        <v>308</v>
      </c>
      <c r="F42" s="29">
        <f t="shared" si="3"/>
        <v>330</v>
      </c>
      <c r="H42" s="12">
        <v>0.8</v>
      </c>
      <c r="I42" s="3" t="s">
        <v>68</v>
      </c>
      <c r="J42" s="24">
        <v>299</v>
      </c>
      <c r="K42" s="24">
        <f t="shared" si="4"/>
        <v>307</v>
      </c>
      <c r="L42" s="25">
        <f t="shared" si="5"/>
        <v>329</v>
      </c>
      <c r="M42" s="21"/>
    </row>
    <row r="43" spans="2:13" ht="12" customHeight="1" x14ac:dyDescent="0.2">
      <c r="B43" s="12">
        <v>5</v>
      </c>
      <c r="C43" s="3" t="s">
        <v>69</v>
      </c>
      <c r="D43" s="30">
        <v>300</v>
      </c>
      <c r="E43" s="28">
        <f t="shared" si="0"/>
        <v>308</v>
      </c>
      <c r="F43" s="29">
        <f t="shared" si="3"/>
        <v>330</v>
      </c>
      <c r="H43" s="12">
        <v>1</v>
      </c>
      <c r="I43" s="3" t="s">
        <v>67</v>
      </c>
      <c r="J43" s="24">
        <v>303</v>
      </c>
      <c r="K43" s="24">
        <f t="shared" si="4"/>
        <v>311</v>
      </c>
      <c r="L43" s="25">
        <f t="shared" si="5"/>
        <v>333</v>
      </c>
      <c r="M43" s="21"/>
    </row>
    <row r="44" spans="2:13" ht="12" customHeight="1" x14ac:dyDescent="0.2">
      <c r="B44" s="12">
        <v>6</v>
      </c>
      <c r="C44" s="3" t="s">
        <v>67</v>
      </c>
      <c r="D44" s="30">
        <v>305</v>
      </c>
      <c r="E44" s="28">
        <f t="shared" si="0"/>
        <v>313</v>
      </c>
      <c r="F44" s="29">
        <f t="shared" si="3"/>
        <v>335</v>
      </c>
      <c r="H44" s="12">
        <v>1</v>
      </c>
      <c r="I44" s="3" t="s">
        <v>68</v>
      </c>
      <c r="J44" s="24">
        <v>296</v>
      </c>
      <c r="K44" s="24">
        <f t="shared" si="4"/>
        <v>304</v>
      </c>
      <c r="L44" s="25">
        <f t="shared" si="5"/>
        <v>326</v>
      </c>
      <c r="M44" s="21"/>
    </row>
    <row r="45" spans="2:13" ht="12" customHeight="1" x14ac:dyDescent="0.2">
      <c r="B45" s="12">
        <v>6</v>
      </c>
      <c r="C45" s="3" t="s">
        <v>68</v>
      </c>
      <c r="D45" s="30">
        <v>305</v>
      </c>
      <c r="E45" s="28">
        <f t="shared" si="0"/>
        <v>313</v>
      </c>
      <c r="F45" s="29">
        <f t="shared" si="3"/>
        <v>335</v>
      </c>
      <c r="H45" s="12">
        <v>1.5</v>
      </c>
      <c r="I45" s="3" t="s">
        <v>67</v>
      </c>
      <c r="J45" s="24">
        <v>291</v>
      </c>
      <c r="K45" s="24">
        <f t="shared" si="4"/>
        <v>299</v>
      </c>
      <c r="L45" s="25">
        <f t="shared" si="5"/>
        <v>321</v>
      </c>
      <c r="M45" s="21"/>
    </row>
    <row r="46" spans="2:13" ht="12" customHeight="1" thickBot="1" x14ac:dyDescent="0.25">
      <c r="B46" s="13">
        <v>6</v>
      </c>
      <c r="C46" s="14" t="s">
        <v>69</v>
      </c>
      <c r="D46" s="51">
        <v>305</v>
      </c>
      <c r="E46" s="55">
        <f t="shared" si="0"/>
        <v>313</v>
      </c>
      <c r="F46" s="56">
        <f t="shared" si="3"/>
        <v>335</v>
      </c>
      <c r="H46" s="12">
        <v>1.5</v>
      </c>
      <c r="I46" s="3" t="s">
        <v>68</v>
      </c>
      <c r="J46" s="24">
        <v>296</v>
      </c>
      <c r="K46" s="24">
        <f t="shared" si="4"/>
        <v>304</v>
      </c>
      <c r="L46" s="25">
        <f t="shared" si="5"/>
        <v>326</v>
      </c>
      <c r="M46" s="21"/>
    </row>
    <row r="47" spans="2:13" ht="12" customHeight="1" thickBot="1" x14ac:dyDescent="0.25">
      <c r="B47" s="217" t="s">
        <v>6</v>
      </c>
      <c r="C47" s="218"/>
      <c r="D47" s="218"/>
      <c r="E47" s="218"/>
      <c r="F47" s="219"/>
      <c r="H47" s="12">
        <v>2</v>
      </c>
      <c r="I47" s="3" t="s">
        <v>67</v>
      </c>
      <c r="J47" s="24">
        <v>300</v>
      </c>
      <c r="K47" s="24">
        <f t="shared" si="4"/>
        <v>308</v>
      </c>
      <c r="L47" s="25">
        <f t="shared" si="5"/>
        <v>330</v>
      </c>
      <c r="M47" s="21"/>
    </row>
    <row r="48" spans="2:13" ht="12" customHeight="1" thickBot="1" x14ac:dyDescent="0.25">
      <c r="B48" s="18">
        <v>3</v>
      </c>
      <c r="C48" s="19" t="s">
        <v>67</v>
      </c>
      <c r="D48" s="112">
        <v>277</v>
      </c>
      <c r="E48" s="49">
        <f>D48+8</f>
        <v>285</v>
      </c>
      <c r="F48" s="50">
        <f>D48+30</f>
        <v>307</v>
      </c>
      <c r="H48" s="13">
        <v>2</v>
      </c>
      <c r="I48" s="14" t="s">
        <v>68</v>
      </c>
      <c r="J48" s="26">
        <v>298</v>
      </c>
      <c r="K48" s="26">
        <f t="shared" si="4"/>
        <v>306</v>
      </c>
      <c r="L48" s="27">
        <f t="shared" si="5"/>
        <v>328</v>
      </c>
      <c r="M48" s="21"/>
    </row>
    <row r="49" spans="2:13" ht="12" customHeight="1" x14ac:dyDescent="0.2">
      <c r="B49" s="12">
        <v>3</v>
      </c>
      <c r="C49" s="3" t="s">
        <v>68</v>
      </c>
      <c r="D49" s="30">
        <v>270</v>
      </c>
      <c r="E49" s="28">
        <f t="shared" ref="E49:E61" si="6">D49+8</f>
        <v>278</v>
      </c>
      <c r="F49" s="29">
        <f>D49+30</f>
        <v>300</v>
      </c>
      <c r="M49" s="21"/>
    </row>
    <row r="50" spans="2:13" ht="12" customHeight="1" x14ac:dyDescent="0.2">
      <c r="B50" s="12">
        <v>3</v>
      </c>
      <c r="C50" s="3" t="s">
        <v>69</v>
      </c>
      <c r="D50" s="30">
        <v>276</v>
      </c>
      <c r="E50" s="28">
        <f t="shared" si="6"/>
        <v>284</v>
      </c>
      <c r="F50" s="29">
        <f t="shared" ref="F50:F61" si="7">D50+30</f>
        <v>306</v>
      </c>
      <c r="M50" s="21"/>
    </row>
    <row r="51" spans="2:13" ht="12" customHeight="1" thickBot="1" x14ac:dyDescent="0.25">
      <c r="B51" s="12">
        <v>4</v>
      </c>
      <c r="C51" s="3" t="s">
        <v>67</v>
      </c>
      <c r="D51" s="30">
        <v>257</v>
      </c>
      <c r="E51" s="28">
        <f t="shared" si="6"/>
        <v>265</v>
      </c>
      <c r="F51" s="29">
        <f t="shared" si="7"/>
        <v>287</v>
      </c>
    </row>
    <row r="52" spans="2:13" ht="12" customHeight="1" x14ac:dyDescent="0.2">
      <c r="B52" s="12">
        <v>4</v>
      </c>
      <c r="C52" s="3" t="s">
        <v>68</v>
      </c>
      <c r="D52" s="30">
        <v>271</v>
      </c>
      <c r="E52" s="28">
        <f t="shared" si="6"/>
        <v>279</v>
      </c>
      <c r="F52" s="29">
        <f t="shared" si="7"/>
        <v>301</v>
      </c>
      <c r="H52" s="43" t="s">
        <v>100</v>
      </c>
      <c r="I52" s="44" t="s">
        <v>71</v>
      </c>
      <c r="J52" s="195" t="s">
        <v>1</v>
      </c>
      <c r="K52" s="196"/>
      <c r="L52" s="197"/>
    </row>
    <row r="53" spans="2:13" ht="12" customHeight="1" x14ac:dyDescent="0.2">
      <c r="B53" s="12">
        <v>4</v>
      </c>
      <c r="C53" s="3" t="s">
        <v>69</v>
      </c>
      <c r="D53" s="30">
        <v>270</v>
      </c>
      <c r="E53" s="28">
        <f t="shared" si="6"/>
        <v>278</v>
      </c>
      <c r="F53" s="29">
        <f t="shared" si="7"/>
        <v>300</v>
      </c>
      <c r="H53" s="45" t="s">
        <v>72</v>
      </c>
      <c r="I53" s="46" t="s">
        <v>72</v>
      </c>
      <c r="J53" s="46" t="s">
        <v>2</v>
      </c>
      <c r="K53" s="46" t="s">
        <v>3</v>
      </c>
      <c r="L53" s="47" t="s">
        <v>4</v>
      </c>
    </row>
    <row r="54" spans="2:13" ht="12" customHeight="1" x14ac:dyDescent="0.2">
      <c r="B54" s="12">
        <v>5</v>
      </c>
      <c r="C54" s="3" t="s">
        <v>67</v>
      </c>
      <c r="D54" s="30">
        <v>269</v>
      </c>
      <c r="E54" s="28">
        <f t="shared" si="6"/>
        <v>277</v>
      </c>
      <c r="F54" s="29">
        <f t="shared" si="7"/>
        <v>299</v>
      </c>
      <c r="H54" s="211" t="s">
        <v>23</v>
      </c>
      <c r="I54" s="212"/>
      <c r="J54" s="212"/>
      <c r="K54" s="212"/>
      <c r="L54" s="213"/>
    </row>
    <row r="55" spans="2:13" ht="12" customHeight="1" x14ac:dyDescent="0.2">
      <c r="B55" s="12">
        <v>5</v>
      </c>
      <c r="C55" s="3" t="s">
        <v>68</v>
      </c>
      <c r="D55" s="30">
        <v>269</v>
      </c>
      <c r="E55" s="28">
        <f t="shared" si="6"/>
        <v>277</v>
      </c>
      <c r="F55" s="29">
        <f t="shared" si="7"/>
        <v>299</v>
      </c>
      <c r="H55" s="12">
        <v>0.8</v>
      </c>
      <c r="I55" s="58" t="s">
        <v>67</v>
      </c>
      <c r="J55" s="59">
        <v>300</v>
      </c>
      <c r="K55" s="59">
        <f>J55</f>
        <v>300</v>
      </c>
      <c r="L55" s="60">
        <v>350</v>
      </c>
    </row>
    <row r="56" spans="2:13" ht="12" customHeight="1" x14ac:dyDescent="0.2">
      <c r="B56" s="12">
        <v>5</v>
      </c>
      <c r="C56" s="3" t="s">
        <v>69</v>
      </c>
      <c r="D56" s="30">
        <v>264</v>
      </c>
      <c r="E56" s="28">
        <f t="shared" si="6"/>
        <v>272</v>
      </c>
      <c r="F56" s="29">
        <f t="shared" si="7"/>
        <v>294</v>
      </c>
      <c r="H56" s="12">
        <v>1.5</v>
      </c>
      <c r="I56" s="61" t="s">
        <v>68</v>
      </c>
      <c r="J56" s="59">
        <v>300</v>
      </c>
      <c r="K56" s="59">
        <f>J56</f>
        <v>300</v>
      </c>
      <c r="L56" s="60">
        <v>350</v>
      </c>
    </row>
    <row r="57" spans="2:13" ht="12" customHeight="1" x14ac:dyDescent="0.2">
      <c r="B57" s="12">
        <v>6</v>
      </c>
      <c r="C57" s="3" t="s">
        <v>67</v>
      </c>
      <c r="D57" s="30">
        <v>270</v>
      </c>
      <c r="E57" s="28">
        <f t="shared" si="6"/>
        <v>278</v>
      </c>
      <c r="F57" s="29">
        <f t="shared" si="7"/>
        <v>300</v>
      </c>
      <c r="H57" s="214" t="s">
        <v>7</v>
      </c>
      <c r="I57" s="215"/>
      <c r="J57" s="215"/>
      <c r="K57" s="215"/>
      <c r="L57" s="216"/>
    </row>
    <row r="58" spans="2:13" ht="12" customHeight="1" x14ac:dyDescent="0.2">
      <c r="B58" s="12">
        <v>6</v>
      </c>
      <c r="C58" s="3" t="s">
        <v>68</v>
      </c>
      <c r="D58" s="30">
        <v>262</v>
      </c>
      <c r="E58" s="28">
        <f t="shared" si="6"/>
        <v>270</v>
      </c>
      <c r="F58" s="29">
        <f t="shared" si="7"/>
        <v>292</v>
      </c>
      <c r="H58" s="12">
        <v>12</v>
      </c>
      <c r="I58" s="62" t="s">
        <v>70</v>
      </c>
      <c r="J58" s="63">
        <v>500</v>
      </c>
      <c r="K58" s="59">
        <f>J58</f>
        <v>500</v>
      </c>
      <c r="L58" s="60">
        <v>500</v>
      </c>
    </row>
    <row r="59" spans="2:13" ht="12" customHeight="1" x14ac:dyDescent="0.2">
      <c r="B59" s="12">
        <v>6</v>
      </c>
      <c r="C59" s="3" t="s">
        <v>69</v>
      </c>
      <c r="D59" s="30">
        <v>270</v>
      </c>
      <c r="E59" s="28">
        <f t="shared" si="6"/>
        <v>278</v>
      </c>
      <c r="F59" s="29">
        <f t="shared" si="7"/>
        <v>300</v>
      </c>
      <c r="H59" s="12">
        <v>50</v>
      </c>
      <c r="I59" s="62" t="s">
        <v>117</v>
      </c>
      <c r="J59" s="63">
        <v>500</v>
      </c>
      <c r="K59" s="59">
        <f>J59</f>
        <v>500</v>
      </c>
      <c r="L59" s="60">
        <v>500</v>
      </c>
    </row>
    <row r="60" spans="2:13" ht="12" customHeight="1" x14ac:dyDescent="0.2">
      <c r="B60" s="12">
        <v>8</v>
      </c>
      <c r="C60" s="3" t="s">
        <v>69</v>
      </c>
      <c r="D60" s="3">
        <v>265</v>
      </c>
      <c r="E60" s="28">
        <f t="shared" si="6"/>
        <v>273</v>
      </c>
      <c r="F60" s="29">
        <f t="shared" si="7"/>
        <v>295</v>
      </c>
      <c r="H60" s="214" t="s">
        <v>8</v>
      </c>
      <c r="I60" s="215"/>
      <c r="J60" s="215"/>
      <c r="K60" s="215"/>
      <c r="L60" s="216"/>
    </row>
    <row r="61" spans="2:13" ht="12" customHeight="1" thickBot="1" x14ac:dyDescent="0.25">
      <c r="B61" s="13">
        <v>10</v>
      </c>
      <c r="C61" s="14" t="s">
        <v>69</v>
      </c>
      <c r="D61" s="51">
        <v>265</v>
      </c>
      <c r="E61" s="55">
        <f t="shared" si="6"/>
        <v>273</v>
      </c>
      <c r="F61" s="56">
        <f t="shared" si="7"/>
        <v>295</v>
      </c>
      <c r="H61" s="13">
        <v>1.5</v>
      </c>
      <c r="I61" s="64" t="s">
        <v>68</v>
      </c>
      <c r="J61" s="65">
        <v>1000</v>
      </c>
      <c r="K61" s="66">
        <v>1000</v>
      </c>
      <c r="L61" s="67">
        <v>1200</v>
      </c>
    </row>
    <row r="62" spans="2:13" ht="12" customHeight="1" x14ac:dyDescent="0.2">
      <c r="H62" s="210"/>
      <c r="I62" s="210"/>
      <c r="J62" s="210"/>
      <c r="K62" s="210"/>
      <c r="L62" s="210"/>
    </row>
    <row r="63" spans="2:13" ht="12" customHeight="1" x14ac:dyDescent="0.2">
      <c r="B63" s="4"/>
      <c r="C63" s="5"/>
      <c r="D63" s="5"/>
      <c r="E63" s="108"/>
      <c r="F63" s="108"/>
      <c r="H63" s="68"/>
      <c r="I63" s="68"/>
      <c r="J63" s="106"/>
      <c r="K63" s="107"/>
      <c r="L63" s="107"/>
    </row>
    <row r="64" spans="2:13" ht="12" customHeight="1" x14ac:dyDescent="0.2">
      <c r="B64" s="184" t="s">
        <v>109</v>
      </c>
      <c r="C64" s="184"/>
      <c r="D64" s="184"/>
      <c r="E64" s="184"/>
      <c r="F64" s="184"/>
      <c r="G64" s="184"/>
      <c r="H64" s="184"/>
      <c r="I64" s="184"/>
      <c r="J64" s="184"/>
      <c r="K64" s="184"/>
      <c r="L64" s="184"/>
    </row>
    <row r="65" spans="2:13" ht="12" customHeight="1" thickBot="1" x14ac:dyDescent="0.25">
      <c r="H65" s="4"/>
      <c r="I65" s="5"/>
      <c r="J65" s="6"/>
      <c r="K65" s="7"/>
      <c r="L65" s="7"/>
    </row>
    <row r="66" spans="2:13" ht="12" customHeight="1" x14ac:dyDescent="0.2">
      <c r="B66" s="157" t="s">
        <v>24</v>
      </c>
      <c r="C66" s="8" t="s">
        <v>71</v>
      </c>
      <c r="D66" s="207" t="s">
        <v>1</v>
      </c>
      <c r="E66" s="208"/>
      <c r="F66" s="209"/>
      <c r="H66" s="157" t="s">
        <v>24</v>
      </c>
      <c r="I66" s="8" t="s">
        <v>71</v>
      </c>
      <c r="J66" s="207" t="s">
        <v>1</v>
      </c>
      <c r="K66" s="208"/>
      <c r="L66" s="209"/>
    </row>
    <row r="67" spans="2:13" ht="12" customHeight="1" thickBot="1" x14ac:dyDescent="0.25">
      <c r="B67" s="158"/>
      <c r="C67" s="22" t="s">
        <v>72</v>
      </c>
      <c r="D67" s="22" t="s">
        <v>2</v>
      </c>
      <c r="E67" s="22" t="s">
        <v>3</v>
      </c>
      <c r="F67" s="23" t="s">
        <v>4</v>
      </c>
      <c r="H67" s="206"/>
      <c r="I67" s="2" t="s">
        <v>72</v>
      </c>
      <c r="J67" s="2" t="s">
        <v>2</v>
      </c>
      <c r="K67" s="2" t="s">
        <v>3</v>
      </c>
      <c r="L67" s="15" t="s">
        <v>4</v>
      </c>
    </row>
    <row r="68" spans="2:13" ht="12" customHeight="1" thickBot="1" x14ac:dyDescent="0.25">
      <c r="B68" s="198" t="s">
        <v>26</v>
      </c>
      <c r="C68" s="199"/>
      <c r="D68" s="199"/>
      <c r="E68" s="199"/>
      <c r="F68" s="200"/>
      <c r="H68" s="263" t="s">
        <v>66</v>
      </c>
      <c r="I68" s="264"/>
      <c r="J68" s="264"/>
      <c r="K68" s="264"/>
      <c r="L68" s="265"/>
    </row>
    <row r="69" spans="2:13" ht="12" customHeight="1" x14ac:dyDescent="0.2">
      <c r="B69" s="18">
        <v>0.5</v>
      </c>
      <c r="C69" s="19" t="s">
        <v>67</v>
      </c>
      <c r="D69" s="53">
        <v>179</v>
      </c>
      <c r="E69" s="53">
        <f>D69+5</f>
        <v>184</v>
      </c>
      <c r="F69" s="54">
        <f>D69+30</f>
        <v>209</v>
      </c>
      <c r="H69" s="18">
        <v>0.5</v>
      </c>
      <c r="I69" s="19" t="s">
        <v>67</v>
      </c>
      <c r="J69" s="48">
        <v>187</v>
      </c>
      <c r="K69" s="49">
        <f>J69+5</f>
        <v>192</v>
      </c>
      <c r="L69" s="50">
        <f>J69+30</f>
        <v>217</v>
      </c>
    </row>
    <row r="70" spans="2:13" ht="12" customHeight="1" x14ac:dyDescent="0.2">
      <c r="B70" s="12">
        <v>0.5</v>
      </c>
      <c r="C70" s="3" t="s">
        <v>68</v>
      </c>
      <c r="D70" s="31">
        <v>190</v>
      </c>
      <c r="E70" s="31">
        <f t="shared" ref="E70:E93" si="8">D70+5</f>
        <v>195</v>
      </c>
      <c r="F70" s="32">
        <f>D70+30</f>
        <v>220</v>
      </c>
      <c r="H70" s="12">
        <v>0.5</v>
      </c>
      <c r="I70" s="3" t="s">
        <v>68</v>
      </c>
      <c r="J70" s="24">
        <v>201</v>
      </c>
      <c r="K70" s="28">
        <f t="shared" ref="K70:K87" si="9">J70+5</f>
        <v>206</v>
      </c>
      <c r="L70" s="29">
        <f>J70+30</f>
        <v>231</v>
      </c>
      <c r="M70" s="21"/>
    </row>
    <row r="71" spans="2:13" ht="12" customHeight="1" x14ac:dyDescent="0.2">
      <c r="B71" s="12">
        <v>0.7</v>
      </c>
      <c r="C71" s="3" t="s">
        <v>68</v>
      </c>
      <c r="D71" s="31">
        <v>171</v>
      </c>
      <c r="E71" s="31">
        <f t="shared" si="8"/>
        <v>176</v>
      </c>
      <c r="F71" s="32">
        <f t="shared" ref="F71:F93" si="10">D71+30</f>
        <v>201</v>
      </c>
      <c r="H71" s="12">
        <v>0.7</v>
      </c>
      <c r="I71" s="3" t="s">
        <v>68</v>
      </c>
      <c r="J71" s="24">
        <v>184</v>
      </c>
      <c r="K71" s="28">
        <f t="shared" si="9"/>
        <v>189</v>
      </c>
      <c r="L71" s="29">
        <f t="shared" ref="L71:L87" si="11">J71+30</f>
        <v>214</v>
      </c>
      <c r="M71" s="21"/>
    </row>
    <row r="72" spans="2:13" ht="12" customHeight="1" x14ac:dyDescent="0.2">
      <c r="B72" s="12">
        <v>0.8</v>
      </c>
      <c r="C72" s="3" t="s">
        <v>67</v>
      </c>
      <c r="D72" s="31">
        <v>174</v>
      </c>
      <c r="E72" s="31">
        <f t="shared" si="8"/>
        <v>179</v>
      </c>
      <c r="F72" s="32">
        <f t="shared" si="10"/>
        <v>204</v>
      </c>
      <c r="H72" s="12">
        <v>0.8</v>
      </c>
      <c r="I72" s="3" t="s">
        <v>67</v>
      </c>
      <c r="J72" s="24">
        <v>191</v>
      </c>
      <c r="K72" s="28">
        <f t="shared" si="9"/>
        <v>196</v>
      </c>
      <c r="L72" s="29">
        <f t="shared" si="11"/>
        <v>221</v>
      </c>
      <c r="M72" s="21"/>
    </row>
    <row r="73" spans="2:13" ht="12" customHeight="1" x14ac:dyDescent="0.2">
      <c r="B73" s="12">
        <v>0.8</v>
      </c>
      <c r="C73" s="3" t="s">
        <v>68</v>
      </c>
      <c r="D73" s="31">
        <v>172</v>
      </c>
      <c r="E73" s="31">
        <f t="shared" si="8"/>
        <v>177</v>
      </c>
      <c r="F73" s="32">
        <f t="shared" si="10"/>
        <v>202</v>
      </c>
      <c r="H73" s="12">
        <v>0.8</v>
      </c>
      <c r="I73" s="3" t="s">
        <v>68</v>
      </c>
      <c r="J73" s="24">
        <v>189</v>
      </c>
      <c r="K73" s="28">
        <f t="shared" si="9"/>
        <v>194</v>
      </c>
      <c r="L73" s="29">
        <f t="shared" si="11"/>
        <v>219</v>
      </c>
      <c r="M73" s="21"/>
    </row>
    <row r="74" spans="2:13" ht="12" customHeight="1" x14ac:dyDescent="0.2">
      <c r="B74" s="12">
        <v>0.8</v>
      </c>
      <c r="C74" s="3" t="s">
        <v>69</v>
      </c>
      <c r="D74" s="31">
        <v>166</v>
      </c>
      <c r="E74" s="31">
        <f t="shared" si="8"/>
        <v>171</v>
      </c>
      <c r="F74" s="32">
        <f t="shared" si="10"/>
        <v>196</v>
      </c>
      <c r="H74" s="12">
        <v>0.8</v>
      </c>
      <c r="I74" s="3" t="s">
        <v>69</v>
      </c>
      <c r="J74" s="24">
        <v>194</v>
      </c>
      <c r="K74" s="28">
        <f t="shared" si="9"/>
        <v>199</v>
      </c>
      <c r="L74" s="29">
        <f t="shared" si="11"/>
        <v>224</v>
      </c>
      <c r="M74" s="21"/>
    </row>
    <row r="75" spans="2:13" ht="12" customHeight="1" x14ac:dyDescent="0.2">
      <c r="B75" s="12">
        <v>1</v>
      </c>
      <c r="C75" s="3" t="s">
        <v>67</v>
      </c>
      <c r="D75" s="33">
        <v>186</v>
      </c>
      <c r="E75" s="31">
        <f t="shared" si="8"/>
        <v>191</v>
      </c>
      <c r="F75" s="32">
        <f t="shared" si="10"/>
        <v>216</v>
      </c>
      <c r="H75" s="12">
        <v>1</v>
      </c>
      <c r="I75" s="3" t="s">
        <v>67</v>
      </c>
      <c r="J75" s="24">
        <v>188</v>
      </c>
      <c r="K75" s="28">
        <f t="shared" si="9"/>
        <v>193</v>
      </c>
      <c r="L75" s="29">
        <f t="shared" si="11"/>
        <v>218</v>
      </c>
      <c r="M75" s="21"/>
    </row>
    <row r="76" spans="2:13" ht="12" customHeight="1" x14ac:dyDescent="0.2">
      <c r="B76" s="12">
        <v>1</v>
      </c>
      <c r="C76" s="3" t="s">
        <v>68</v>
      </c>
      <c r="D76" s="33">
        <v>184</v>
      </c>
      <c r="E76" s="31">
        <f t="shared" si="8"/>
        <v>189</v>
      </c>
      <c r="F76" s="32">
        <f t="shared" si="10"/>
        <v>214</v>
      </c>
      <c r="H76" s="12">
        <v>1</v>
      </c>
      <c r="I76" s="3" t="s">
        <v>68</v>
      </c>
      <c r="J76" s="24">
        <v>184</v>
      </c>
      <c r="K76" s="28">
        <f t="shared" si="9"/>
        <v>189</v>
      </c>
      <c r="L76" s="29">
        <f t="shared" si="11"/>
        <v>214</v>
      </c>
      <c r="M76" s="21"/>
    </row>
    <row r="77" spans="2:13" ht="12" customHeight="1" x14ac:dyDescent="0.2">
      <c r="B77" s="12">
        <v>1</v>
      </c>
      <c r="C77" s="3" t="s">
        <v>69</v>
      </c>
      <c r="D77" s="33">
        <v>168</v>
      </c>
      <c r="E77" s="31">
        <f t="shared" si="8"/>
        <v>173</v>
      </c>
      <c r="F77" s="32">
        <f t="shared" si="10"/>
        <v>198</v>
      </c>
      <c r="H77" s="12">
        <v>1</v>
      </c>
      <c r="I77" s="3" t="s">
        <v>69</v>
      </c>
      <c r="J77" s="24">
        <v>189</v>
      </c>
      <c r="K77" s="28">
        <f t="shared" si="9"/>
        <v>194</v>
      </c>
      <c r="L77" s="29">
        <f t="shared" si="11"/>
        <v>219</v>
      </c>
      <c r="M77" s="21"/>
    </row>
    <row r="78" spans="2:13" ht="12" customHeight="1" x14ac:dyDescent="0.2">
      <c r="B78" s="12">
        <v>1.2</v>
      </c>
      <c r="C78" s="3" t="s">
        <v>68</v>
      </c>
      <c r="D78" s="33">
        <v>164</v>
      </c>
      <c r="E78" s="31">
        <f t="shared" si="8"/>
        <v>169</v>
      </c>
      <c r="F78" s="32">
        <f t="shared" si="10"/>
        <v>194</v>
      </c>
      <c r="H78" s="12">
        <v>1.2</v>
      </c>
      <c r="I78" s="3" t="s">
        <v>68</v>
      </c>
      <c r="J78" s="24">
        <v>187</v>
      </c>
      <c r="K78" s="28">
        <f t="shared" si="9"/>
        <v>192</v>
      </c>
      <c r="L78" s="29">
        <f t="shared" si="11"/>
        <v>217</v>
      </c>
      <c r="M78" s="21"/>
    </row>
    <row r="79" spans="2:13" ht="12" customHeight="1" x14ac:dyDescent="0.2">
      <c r="B79" s="12">
        <v>1.5</v>
      </c>
      <c r="C79" s="3" t="s">
        <v>67</v>
      </c>
      <c r="D79" s="33">
        <v>162</v>
      </c>
      <c r="E79" s="31">
        <f t="shared" si="8"/>
        <v>167</v>
      </c>
      <c r="F79" s="32">
        <f t="shared" si="10"/>
        <v>192</v>
      </c>
      <c r="H79" s="12">
        <v>1.5</v>
      </c>
      <c r="I79" s="3" t="s">
        <v>67</v>
      </c>
      <c r="J79" s="24">
        <v>189</v>
      </c>
      <c r="K79" s="28">
        <f t="shared" si="9"/>
        <v>194</v>
      </c>
      <c r="L79" s="29">
        <f t="shared" si="11"/>
        <v>219</v>
      </c>
      <c r="M79" s="21"/>
    </row>
    <row r="80" spans="2:13" ht="12" customHeight="1" x14ac:dyDescent="0.2">
      <c r="B80" s="12">
        <v>1.5</v>
      </c>
      <c r="C80" s="3" t="s">
        <v>68</v>
      </c>
      <c r="D80" s="33">
        <v>176</v>
      </c>
      <c r="E80" s="31">
        <f t="shared" si="8"/>
        <v>181</v>
      </c>
      <c r="F80" s="32">
        <f t="shared" si="10"/>
        <v>206</v>
      </c>
      <c r="H80" s="12">
        <v>1.5</v>
      </c>
      <c r="I80" s="3" t="s">
        <v>68</v>
      </c>
      <c r="J80" s="24">
        <v>189</v>
      </c>
      <c r="K80" s="28">
        <f t="shared" si="9"/>
        <v>194</v>
      </c>
      <c r="L80" s="29">
        <f t="shared" si="11"/>
        <v>219</v>
      </c>
      <c r="M80" s="21"/>
    </row>
    <row r="81" spans="2:13" ht="12" customHeight="1" x14ac:dyDescent="0.2">
      <c r="B81" s="12">
        <v>1.5</v>
      </c>
      <c r="C81" s="3" t="s">
        <v>69</v>
      </c>
      <c r="D81" s="33">
        <v>173</v>
      </c>
      <c r="E81" s="31">
        <f t="shared" si="8"/>
        <v>178</v>
      </c>
      <c r="F81" s="32">
        <f t="shared" si="10"/>
        <v>203</v>
      </c>
      <c r="H81" s="12">
        <v>1.5</v>
      </c>
      <c r="I81" s="3" t="s">
        <v>69</v>
      </c>
      <c r="J81" s="24">
        <v>194</v>
      </c>
      <c r="K81" s="28">
        <f t="shared" si="9"/>
        <v>199</v>
      </c>
      <c r="L81" s="29">
        <f t="shared" si="11"/>
        <v>224</v>
      </c>
      <c r="M81" s="21"/>
    </row>
    <row r="82" spans="2:13" ht="12" customHeight="1" x14ac:dyDescent="0.2">
      <c r="B82" s="12">
        <v>2</v>
      </c>
      <c r="C82" s="3" t="s">
        <v>67</v>
      </c>
      <c r="D82" s="33">
        <v>173</v>
      </c>
      <c r="E82" s="31">
        <f t="shared" si="8"/>
        <v>178</v>
      </c>
      <c r="F82" s="32">
        <f t="shared" si="10"/>
        <v>203</v>
      </c>
      <c r="H82" s="12">
        <v>2</v>
      </c>
      <c r="I82" s="3" t="s">
        <v>67</v>
      </c>
      <c r="J82" s="24">
        <v>187</v>
      </c>
      <c r="K82" s="28">
        <f t="shared" si="9"/>
        <v>192</v>
      </c>
      <c r="L82" s="29">
        <f t="shared" si="11"/>
        <v>217</v>
      </c>
      <c r="M82" s="21"/>
    </row>
    <row r="83" spans="2:13" ht="12" customHeight="1" x14ac:dyDescent="0.2">
      <c r="B83" s="12">
        <v>2</v>
      </c>
      <c r="C83" s="3" t="s">
        <v>68</v>
      </c>
      <c r="D83" s="33">
        <v>182</v>
      </c>
      <c r="E83" s="31">
        <f t="shared" si="8"/>
        <v>187</v>
      </c>
      <c r="F83" s="32">
        <f t="shared" si="10"/>
        <v>212</v>
      </c>
      <c r="H83" s="12">
        <v>2</v>
      </c>
      <c r="I83" s="3" t="s">
        <v>68</v>
      </c>
      <c r="J83" s="24">
        <v>199</v>
      </c>
      <c r="K83" s="28">
        <f t="shared" si="9"/>
        <v>204</v>
      </c>
      <c r="L83" s="29">
        <f t="shared" si="11"/>
        <v>229</v>
      </c>
      <c r="M83" s="21"/>
    </row>
    <row r="84" spans="2:13" ht="12" customHeight="1" x14ac:dyDescent="0.2">
      <c r="B84" s="12">
        <v>2</v>
      </c>
      <c r="C84" s="3" t="s">
        <v>69</v>
      </c>
      <c r="D84" s="33">
        <v>187</v>
      </c>
      <c r="E84" s="31">
        <f t="shared" si="8"/>
        <v>192</v>
      </c>
      <c r="F84" s="32">
        <f t="shared" si="10"/>
        <v>217</v>
      </c>
      <c r="H84" s="12">
        <v>2</v>
      </c>
      <c r="I84" s="3" t="s">
        <v>69</v>
      </c>
      <c r="J84" s="24">
        <v>303</v>
      </c>
      <c r="K84" s="28">
        <f t="shared" si="9"/>
        <v>308</v>
      </c>
      <c r="L84" s="29">
        <f t="shared" si="11"/>
        <v>333</v>
      </c>
      <c r="M84" s="21"/>
    </row>
    <row r="85" spans="2:13" ht="12" customHeight="1" x14ac:dyDescent="0.2">
      <c r="B85" s="12">
        <v>3</v>
      </c>
      <c r="C85" s="3" t="s">
        <v>67</v>
      </c>
      <c r="D85" s="33">
        <v>170</v>
      </c>
      <c r="E85" s="31">
        <f t="shared" si="8"/>
        <v>175</v>
      </c>
      <c r="F85" s="32">
        <f t="shared" si="10"/>
        <v>200</v>
      </c>
      <c r="H85" s="12">
        <v>3</v>
      </c>
      <c r="I85" s="3" t="s">
        <v>67</v>
      </c>
      <c r="J85" s="33">
        <v>176</v>
      </c>
      <c r="K85" s="28">
        <f t="shared" si="9"/>
        <v>181</v>
      </c>
      <c r="L85" s="29">
        <f t="shared" si="11"/>
        <v>206</v>
      </c>
      <c r="M85" s="21"/>
    </row>
    <row r="86" spans="2:13" ht="12" customHeight="1" x14ac:dyDescent="0.2">
      <c r="B86" s="12">
        <v>3</v>
      </c>
      <c r="C86" s="3" t="s">
        <v>68</v>
      </c>
      <c r="D86" s="33">
        <v>178</v>
      </c>
      <c r="E86" s="31">
        <f t="shared" si="8"/>
        <v>183</v>
      </c>
      <c r="F86" s="32">
        <f t="shared" si="10"/>
        <v>208</v>
      </c>
      <c r="H86" s="12">
        <v>3</v>
      </c>
      <c r="I86" s="3" t="s">
        <v>68</v>
      </c>
      <c r="J86" s="33">
        <v>189</v>
      </c>
      <c r="K86" s="28">
        <f t="shared" si="9"/>
        <v>194</v>
      </c>
      <c r="L86" s="29">
        <f t="shared" si="11"/>
        <v>219</v>
      </c>
      <c r="M86" s="21"/>
    </row>
    <row r="87" spans="2:13" ht="12" customHeight="1" thickBot="1" x14ac:dyDescent="0.25">
      <c r="B87" s="12">
        <v>3</v>
      </c>
      <c r="C87" s="3" t="s">
        <v>69</v>
      </c>
      <c r="D87" s="33">
        <v>163</v>
      </c>
      <c r="E87" s="31">
        <f t="shared" si="8"/>
        <v>168</v>
      </c>
      <c r="F87" s="32">
        <f t="shared" si="10"/>
        <v>193</v>
      </c>
      <c r="H87" s="119">
        <v>3</v>
      </c>
      <c r="I87" s="117" t="s">
        <v>69</v>
      </c>
      <c r="J87" s="120">
        <v>181</v>
      </c>
      <c r="K87" s="121">
        <f t="shared" si="9"/>
        <v>186</v>
      </c>
      <c r="L87" s="122">
        <f t="shared" si="11"/>
        <v>211</v>
      </c>
      <c r="M87" s="21"/>
    </row>
    <row r="88" spans="2:13" ht="12" customHeight="1" thickBot="1" x14ac:dyDescent="0.25">
      <c r="B88" s="12">
        <v>4</v>
      </c>
      <c r="C88" s="3" t="s">
        <v>67</v>
      </c>
      <c r="D88" s="33">
        <v>182</v>
      </c>
      <c r="E88" s="31">
        <f t="shared" si="8"/>
        <v>187</v>
      </c>
      <c r="F88" s="32">
        <f t="shared" si="10"/>
        <v>212</v>
      </c>
      <c r="H88" s="220" t="s">
        <v>40</v>
      </c>
      <c r="I88" s="221"/>
      <c r="J88" s="221"/>
      <c r="K88" s="221"/>
      <c r="L88" s="222"/>
      <c r="M88" s="21"/>
    </row>
    <row r="89" spans="2:13" ht="12" customHeight="1" x14ac:dyDescent="0.2">
      <c r="B89" s="12">
        <v>4</v>
      </c>
      <c r="C89" s="3" t="s">
        <v>68</v>
      </c>
      <c r="D89" s="33">
        <v>182</v>
      </c>
      <c r="E89" s="31">
        <f t="shared" si="8"/>
        <v>187</v>
      </c>
      <c r="F89" s="32">
        <f t="shared" si="10"/>
        <v>212</v>
      </c>
      <c r="H89" s="18">
        <v>0.5</v>
      </c>
      <c r="I89" s="19" t="s">
        <v>67</v>
      </c>
      <c r="J89" s="48">
        <v>195</v>
      </c>
      <c r="K89" s="49">
        <f>J89+5</f>
        <v>200</v>
      </c>
      <c r="L89" s="50">
        <f>J89+30</f>
        <v>225</v>
      </c>
      <c r="M89" s="21"/>
    </row>
    <row r="90" spans="2:13" ht="12" customHeight="1" x14ac:dyDescent="0.2">
      <c r="B90" s="12">
        <v>5</v>
      </c>
      <c r="C90" s="3" t="s">
        <v>67</v>
      </c>
      <c r="D90" s="33">
        <v>175</v>
      </c>
      <c r="E90" s="31">
        <f t="shared" si="8"/>
        <v>180</v>
      </c>
      <c r="F90" s="32">
        <f t="shared" si="10"/>
        <v>205</v>
      </c>
      <c r="H90" s="12">
        <v>0.5</v>
      </c>
      <c r="I90" s="3" t="s">
        <v>68</v>
      </c>
      <c r="J90" s="24">
        <v>195</v>
      </c>
      <c r="K90" s="28">
        <f t="shared" ref="K90:K94" si="12">J90+5</f>
        <v>200</v>
      </c>
      <c r="L90" s="29">
        <f>J90+30</f>
        <v>225</v>
      </c>
      <c r="M90" s="21"/>
    </row>
    <row r="91" spans="2:13" ht="12" customHeight="1" x14ac:dyDescent="0.2">
      <c r="B91" s="12">
        <v>5</v>
      </c>
      <c r="C91" s="3" t="s">
        <v>68</v>
      </c>
      <c r="D91" s="33">
        <v>182</v>
      </c>
      <c r="E91" s="31">
        <f t="shared" si="8"/>
        <v>187</v>
      </c>
      <c r="F91" s="32">
        <f t="shared" si="10"/>
        <v>212</v>
      </c>
      <c r="H91" s="12">
        <v>0.8</v>
      </c>
      <c r="I91" s="3" t="s">
        <v>67</v>
      </c>
      <c r="J91" s="24">
        <v>186</v>
      </c>
      <c r="K91" s="28">
        <f t="shared" si="12"/>
        <v>191</v>
      </c>
      <c r="L91" s="29">
        <f t="shared" ref="L91:L94" si="13">J91+30</f>
        <v>216</v>
      </c>
      <c r="M91" s="21"/>
    </row>
    <row r="92" spans="2:13" ht="12" customHeight="1" x14ac:dyDescent="0.2">
      <c r="B92" s="12">
        <v>6</v>
      </c>
      <c r="C92" s="3" t="s">
        <v>67</v>
      </c>
      <c r="D92" s="33">
        <v>187</v>
      </c>
      <c r="E92" s="31">
        <f t="shared" si="8"/>
        <v>192</v>
      </c>
      <c r="F92" s="32">
        <f t="shared" si="10"/>
        <v>217</v>
      </c>
      <c r="H92" s="12">
        <v>0.8</v>
      </c>
      <c r="I92" s="3" t="s">
        <v>68</v>
      </c>
      <c r="J92" s="24">
        <v>184</v>
      </c>
      <c r="K92" s="28">
        <f t="shared" si="12"/>
        <v>189</v>
      </c>
      <c r="L92" s="29">
        <f t="shared" si="13"/>
        <v>214</v>
      </c>
      <c r="M92" s="21"/>
    </row>
    <row r="93" spans="2:13" ht="12" customHeight="1" thickBot="1" x14ac:dyDescent="0.25">
      <c r="B93" s="13">
        <v>6</v>
      </c>
      <c r="C93" s="14" t="s">
        <v>68</v>
      </c>
      <c r="D93" s="34">
        <v>180</v>
      </c>
      <c r="E93" s="35">
        <f t="shared" si="8"/>
        <v>185</v>
      </c>
      <c r="F93" s="36">
        <f t="shared" si="10"/>
        <v>210</v>
      </c>
      <c r="H93" s="12">
        <v>1</v>
      </c>
      <c r="I93" s="3" t="s">
        <v>67</v>
      </c>
      <c r="J93" s="24">
        <v>186</v>
      </c>
      <c r="K93" s="28">
        <f t="shared" si="12"/>
        <v>191</v>
      </c>
      <c r="L93" s="29">
        <f t="shared" si="13"/>
        <v>216</v>
      </c>
      <c r="M93" s="21"/>
    </row>
    <row r="94" spans="2:13" ht="12" customHeight="1" x14ac:dyDescent="0.2">
      <c r="H94" s="12">
        <v>1</v>
      </c>
      <c r="I94" s="3" t="s">
        <v>68</v>
      </c>
      <c r="J94" s="24">
        <v>182</v>
      </c>
      <c r="K94" s="28">
        <f t="shared" si="12"/>
        <v>187</v>
      </c>
      <c r="L94" s="29">
        <f t="shared" si="13"/>
        <v>212</v>
      </c>
      <c r="M94" s="21"/>
    </row>
    <row r="95" spans="2:13" ht="12" customHeight="1" x14ac:dyDescent="0.2">
      <c r="B95" s="57"/>
      <c r="C95" s="57"/>
      <c r="D95" s="194"/>
      <c r="E95" s="194"/>
      <c r="F95" s="194"/>
      <c r="H95" s="12">
        <v>1.5</v>
      </c>
      <c r="I95" s="3" t="s">
        <v>67</v>
      </c>
      <c r="J95" s="24">
        <v>186</v>
      </c>
      <c r="K95" s="28">
        <f>J95+5</f>
        <v>191</v>
      </c>
      <c r="L95" s="29">
        <f>J95+30</f>
        <v>216</v>
      </c>
      <c r="M95" s="21"/>
    </row>
    <row r="96" spans="2:13" ht="12" customHeight="1" x14ac:dyDescent="0.2">
      <c r="H96" s="12">
        <v>1.5</v>
      </c>
      <c r="I96" s="3" t="s">
        <v>68</v>
      </c>
      <c r="J96" s="24">
        <v>183</v>
      </c>
      <c r="K96" s="28">
        <f>J96+5</f>
        <v>188</v>
      </c>
      <c r="L96" s="29">
        <f>J96+30</f>
        <v>213</v>
      </c>
      <c r="M96" s="21"/>
    </row>
    <row r="97" spans="2:13" ht="12" customHeight="1" x14ac:dyDescent="0.2">
      <c r="H97" s="12">
        <v>2</v>
      </c>
      <c r="I97" s="3" t="s">
        <v>67</v>
      </c>
      <c r="J97" s="24">
        <v>189</v>
      </c>
      <c r="K97" s="28">
        <f>J97+5</f>
        <v>194</v>
      </c>
      <c r="L97" s="29">
        <f>J97+30</f>
        <v>219</v>
      </c>
      <c r="M97" s="21"/>
    </row>
    <row r="98" spans="2:13" ht="12" customHeight="1" thickBot="1" x14ac:dyDescent="0.25">
      <c r="H98" s="13">
        <v>2</v>
      </c>
      <c r="I98" s="14" t="s">
        <v>68</v>
      </c>
      <c r="J98" s="26">
        <v>199</v>
      </c>
      <c r="K98" s="55">
        <f>J98+5</f>
        <v>204</v>
      </c>
      <c r="L98" s="56">
        <f>J98+30</f>
        <v>229</v>
      </c>
      <c r="M98" s="21"/>
    </row>
    <row r="99" spans="2:13" ht="12" customHeight="1" x14ac:dyDescent="0.2">
      <c r="M99" s="21"/>
    </row>
    <row r="100" spans="2:13" ht="12" customHeight="1" thickBot="1" x14ac:dyDescent="0.25">
      <c r="M100" s="21"/>
    </row>
    <row r="101" spans="2:13" ht="12" customHeight="1" x14ac:dyDescent="0.2">
      <c r="B101" s="178" t="s">
        <v>107</v>
      </c>
      <c r="C101" s="179"/>
      <c r="D101" s="179"/>
      <c r="E101" s="180"/>
      <c r="F101" s="109" t="s">
        <v>103</v>
      </c>
      <c r="H101" s="181" t="s">
        <v>10</v>
      </c>
      <c r="I101" s="182"/>
      <c r="J101" s="182"/>
      <c r="K101" s="182"/>
      <c r="L101" s="183"/>
      <c r="M101" s="21"/>
    </row>
    <row r="102" spans="2:13" ht="12" customHeight="1" x14ac:dyDescent="0.2">
      <c r="B102" s="266" t="s">
        <v>104</v>
      </c>
      <c r="C102" s="267"/>
      <c r="D102" s="267"/>
      <c r="E102" s="268"/>
      <c r="F102" s="111">
        <v>150</v>
      </c>
      <c r="H102" s="277" t="s">
        <v>24</v>
      </c>
      <c r="I102" s="278"/>
      <c r="J102" s="278"/>
      <c r="K102" s="275" t="s">
        <v>9</v>
      </c>
      <c r="L102" s="276"/>
      <c r="M102" s="21"/>
    </row>
    <row r="103" spans="2:13" ht="12" customHeight="1" x14ac:dyDescent="0.2">
      <c r="B103" s="266" t="s">
        <v>105</v>
      </c>
      <c r="C103" s="267"/>
      <c r="D103" s="267"/>
      <c r="E103" s="268"/>
      <c r="F103" s="111">
        <v>150</v>
      </c>
      <c r="H103" s="272" t="s">
        <v>57</v>
      </c>
      <c r="I103" s="273"/>
      <c r="J103" s="273"/>
      <c r="K103" s="159">
        <v>1000</v>
      </c>
      <c r="L103" s="160"/>
      <c r="M103" s="21"/>
    </row>
    <row r="104" spans="2:13" ht="12" customHeight="1" thickBot="1" x14ac:dyDescent="0.25">
      <c r="B104" s="269" t="s">
        <v>106</v>
      </c>
      <c r="C104" s="270"/>
      <c r="D104" s="270"/>
      <c r="E104" s="271"/>
      <c r="F104" s="123">
        <v>280</v>
      </c>
      <c r="H104" s="238" t="s">
        <v>101</v>
      </c>
      <c r="I104" s="239"/>
      <c r="J104" s="239"/>
      <c r="K104" s="240" t="s">
        <v>102</v>
      </c>
      <c r="L104" s="241"/>
    </row>
    <row r="105" spans="2:13" ht="12" customHeight="1" x14ac:dyDescent="0.2"/>
    <row r="106" spans="2:13" ht="12" customHeight="1" x14ac:dyDescent="0.2"/>
    <row r="107" spans="2:13" ht="12" customHeight="1" x14ac:dyDescent="0.2"/>
    <row r="108" spans="2:13" ht="12" customHeight="1" x14ac:dyDescent="0.2"/>
    <row r="109" spans="2:13" ht="12" customHeight="1" x14ac:dyDescent="0.2"/>
    <row r="110" spans="2:13" ht="12" customHeight="1" x14ac:dyDescent="0.2"/>
    <row r="111" spans="2:13" ht="12" customHeight="1" x14ac:dyDescent="0.2"/>
    <row r="112" spans="2:13" ht="12" customHeight="1" x14ac:dyDescent="0.2"/>
    <row r="113" spans="2:12" ht="12" customHeight="1" x14ac:dyDescent="0.2"/>
    <row r="114" spans="2:12" ht="12" customHeight="1" x14ac:dyDescent="0.2"/>
    <row r="115" spans="2:12" ht="12" customHeight="1" x14ac:dyDescent="0.2"/>
    <row r="116" spans="2:12" ht="12" customHeight="1" x14ac:dyDescent="0.2"/>
    <row r="117" spans="2:12" ht="12" customHeight="1" x14ac:dyDescent="0.2"/>
    <row r="118" spans="2:12" ht="12" customHeight="1" x14ac:dyDescent="0.2"/>
    <row r="119" spans="2:12" ht="12" customHeight="1" x14ac:dyDescent="0.2">
      <c r="H119" s="70"/>
      <c r="I119" s="70"/>
      <c r="J119" s="70"/>
      <c r="K119" s="71"/>
      <c r="L119" s="71"/>
    </row>
    <row r="120" spans="2:12" ht="12" customHeight="1" x14ac:dyDescent="0.2">
      <c r="H120" s="70"/>
      <c r="I120" s="70"/>
      <c r="J120" s="70"/>
      <c r="K120" s="71"/>
      <c r="L120" s="71"/>
    </row>
    <row r="121" spans="2:12" ht="12" customHeight="1" x14ac:dyDescent="0.2">
      <c r="H121" s="70"/>
      <c r="I121" s="70"/>
      <c r="J121" s="70"/>
      <c r="K121" s="71"/>
      <c r="L121" s="71"/>
    </row>
    <row r="122" spans="2:12" ht="12" customHeight="1" x14ac:dyDescent="0.2">
      <c r="H122" s="70"/>
      <c r="I122" s="70"/>
      <c r="J122" s="70"/>
      <c r="K122" s="71"/>
      <c r="L122" s="71"/>
    </row>
    <row r="123" spans="2:12" ht="12" customHeight="1" x14ac:dyDescent="0.2">
      <c r="H123" s="70"/>
      <c r="I123" s="70"/>
      <c r="J123" s="70"/>
      <c r="K123" s="71"/>
      <c r="L123" s="71"/>
    </row>
    <row r="124" spans="2:12" ht="12" customHeight="1" x14ac:dyDescent="0.2">
      <c r="H124" s="70"/>
      <c r="I124" s="70"/>
      <c r="J124" s="70"/>
      <c r="K124" s="71"/>
      <c r="L124" s="71"/>
    </row>
    <row r="125" spans="2:12" ht="12" customHeight="1" x14ac:dyDescent="0.2">
      <c r="H125" s="70"/>
      <c r="I125" s="70"/>
      <c r="J125" s="70"/>
      <c r="K125" s="71"/>
      <c r="L125" s="71"/>
    </row>
    <row r="126" spans="2:12" ht="12" customHeight="1" x14ac:dyDescent="0.2">
      <c r="H126" s="70"/>
      <c r="I126" s="70"/>
      <c r="J126" s="70"/>
      <c r="K126" s="71"/>
      <c r="L126" s="20"/>
    </row>
    <row r="127" spans="2:12" ht="12" customHeight="1" x14ac:dyDescent="0.2">
      <c r="B127" s="135" t="s">
        <v>98</v>
      </c>
      <c r="C127" s="135"/>
      <c r="D127" s="135"/>
      <c r="E127" s="135"/>
      <c r="F127" s="135"/>
      <c r="G127" s="135"/>
      <c r="H127" s="135"/>
      <c r="I127" s="135"/>
      <c r="J127" s="135"/>
      <c r="K127" s="135"/>
      <c r="L127" s="20"/>
    </row>
    <row r="128" spans="2:12" ht="12" customHeight="1" x14ac:dyDescent="0.2">
      <c r="B128" s="20"/>
      <c r="C128" s="20"/>
      <c r="D128" s="20"/>
      <c r="E128" s="20"/>
      <c r="F128" s="20"/>
      <c r="G128" s="20"/>
      <c r="H128" s="20"/>
      <c r="I128" s="20"/>
      <c r="J128" s="20"/>
      <c r="L128" s="20"/>
    </row>
    <row r="129" spans="2:12" ht="12" customHeight="1" thickBot="1" x14ac:dyDescent="0.25">
      <c r="G129" s="20"/>
      <c r="H129" s="20"/>
      <c r="I129" s="20"/>
      <c r="J129" s="20"/>
      <c r="K129" s="20"/>
      <c r="L129" s="73"/>
    </row>
    <row r="130" spans="2:12" ht="12" customHeight="1" x14ac:dyDescent="0.2">
      <c r="B130" s="204" t="s">
        <v>73</v>
      </c>
      <c r="C130" s="236" t="s">
        <v>74</v>
      </c>
      <c r="D130" s="165" t="s">
        <v>30</v>
      </c>
      <c r="E130" s="72" t="s">
        <v>76</v>
      </c>
      <c r="F130" s="16" t="s">
        <v>75</v>
      </c>
      <c r="H130" s="170" t="s">
        <v>0</v>
      </c>
      <c r="I130" s="185" t="s">
        <v>25</v>
      </c>
      <c r="J130" s="190" t="s">
        <v>1</v>
      </c>
      <c r="K130" s="191"/>
      <c r="L130" s="73"/>
    </row>
    <row r="131" spans="2:12" ht="12" customHeight="1" thickBot="1" x14ac:dyDescent="0.25">
      <c r="B131" s="205"/>
      <c r="C131" s="237"/>
      <c r="D131" s="166"/>
      <c r="E131" s="10" t="s">
        <v>77</v>
      </c>
      <c r="F131" s="17" t="s">
        <v>77</v>
      </c>
      <c r="H131" s="274"/>
      <c r="I131" s="186"/>
      <c r="J131" s="192"/>
      <c r="K131" s="193"/>
    </row>
    <row r="132" spans="2:12" ht="12" customHeight="1" x14ac:dyDescent="0.2">
      <c r="B132" s="242" t="s">
        <v>21</v>
      </c>
      <c r="C132" s="243"/>
      <c r="D132" s="243"/>
      <c r="E132" s="243"/>
      <c r="F132" s="244"/>
      <c r="H132" s="187" t="s">
        <v>111</v>
      </c>
      <c r="I132" s="188"/>
      <c r="J132" s="188"/>
      <c r="K132" s="189"/>
    </row>
    <row r="133" spans="2:12" ht="12" customHeight="1" x14ac:dyDescent="0.2">
      <c r="B133" s="39">
        <v>201</v>
      </c>
      <c r="C133" s="74" t="s">
        <v>18</v>
      </c>
      <c r="D133" s="74" t="s">
        <v>13</v>
      </c>
      <c r="E133" s="28">
        <v>155</v>
      </c>
      <c r="F133" s="29">
        <f>E133+20</f>
        <v>175</v>
      </c>
      <c r="H133" s="75" t="s">
        <v>11</v>
      </c>
      <c r="I133" s="76">
        <v>0.7</v>
      </c>
      <c r="J133" s="161">
        <v>500</v>
      </c>
      <c r="K133" s="162"/>
    </row>
    <row r="134" spans="2:12" ht="12" customHeight="1" x14ac:dyDescent="0.2">
      <c r="B134" s="39">
        <v>201</v>
      </c>
      <c r="C134" s="74" t="s">
        <v>41</v>
      </c>
      <c r="D134" s="74" t="s">
        <v>13</v>
      </c>
      <c r="E134" s="28">
        <v>185</v>
      </c>
      <c r="F134" s="29">
        <f>E134+20</f>
        <v>205</v>
      </c>
      <c r="H134" s="75" t="s">
        <v>45</v>
      </c>
      <c r="I134" s="77">
        <v>1.8</v>
      </c>
      <c r="J134" s="161">
        <v>500</v>
      </c>
      <c r="K134" s="162"/>
    </row>
    <row r="135" spans="2:12" ht="12" customHeight="1" thickBot="1" x14ac:dyDescent="0.25">
      <c r="B135" s="39">
        <v>201</v>
      </c>
      <c r="C135" s="74" t="s">
        <v>42</v>
      </c>
      <c r="D135" s="74" t="s">
        <v>13</v>
      </c>
      <c r="E135" s="28">
        <v>235</v>
      </c>
      <c r="F135" s="29">
        <f>E135+20</f>
        <v>255</v>
      </c>
      <c r="H135" s="79" t="s">
        <v>12</v>
      </c>
      <c r="I135" s="80">
        <v>19</v>
      </c>
      <c r="J135" s="163">
        <v>400</v>
      </c>
      <c r="K135" s="164"/>
    </row>
    <row r="136" spans="2:12" ht="12" customHeight="1" x14ac:dyDescent="0.2">
      <c r="B136" s="39">
        <v>201</v>
      </c>
      <c r="C136" s="74" t="s">
        <v>43</v>
      </c>
      <c r="D136" s="74" t="s">
        <v>13</v>
      </c>
      <c r="E136" s="28">
        <v>305</v>
      </c>
      <c r="F136" s="29">
        <f>E136+20</f>
        <v>325</v>
      </c>
      <c r="H136" s="170" t="s">
        <v>0</v>
      </c>
      <c r="I136" s="172" t="s">
        <v>80</v>
      </c>
      <c r="J136" s="174" t="s">
        <v>47</v>
      </c>
      <c r="K136" s="175"/>
    </row>
    <row r="137" spans="2:12" ht="12" customHeight="1" x14ac:dyDescent="0.2">
      <c r="B137" s="242" t="s">
        <v>22</v>
      </c>
      <c r="C137" s="243"/>
      <c r="D137" s="243"/>
      <c r="E137" s="243"/>
      <c r="F137" s="244"/>
      <c r="H137" s="171"/>
      <c r="I137" s="173"/>
      <c r="J137" s="176"/>
      <c r="K137" s="177"/>
    </row>
    <row r="138" spans="2:12" ht="12" customHeight="1" thickBot="1" x14ac:dyDescent="0.25">
      <c r="B138" s="39">
        <v>304</v>
      </c>
      <c r="C138" s="74" t="s">
        <v>18</v>
      </c>
      <c r="D138" s="74" t="s">
        <v>17</v>
      </c>
      <c r="E138" s="78">
        <v>195</v>
      </c>
      <c r="F138" s="29">
        <f t="shared" ref="F138" si="14">E138+20</f>
        <v>215</v>
      </c>
      <c r="H138" s="126" t="s">
        <v>112</v>
      </c>
      <c r="I138" s="127"/>
      <c r="J138" s="127"/>
      <c r="K138" s="128"/>
    </row>
    <row r="139" spans="2:12" ht="12" customHeight="1" x14ac:dyDescent="0.2">
      <c r="B139" s="39">
        <v>304</v>
      </c>
      <c r="C139" s="74" t="s">
        <v>56</v>
      </c>
      <c r="D139" s="81" t="s">
        <v>13</v>
      </c>
      <c r="E139" s="78">
        <v>460</v>
      </c>
      <c r="F139" s="29">
        <f>E139+20</f>
        <v>480</v>
      </c>
      <c r="H139" s="82" t="s">
        <v>46</v>
      </c>
      <c r="I139" s="83" t="s">
        <v>13</v>
      </c>
      <c r="J139" s="131">
        <v>175</v>
      </c>
      <c r="K139" s="124"/>
    </row>
    <row r="140" spans="2:12" ht="12" customHeight="1" x14ac:dyDescent="0.2">
      <c r="B140" s="279">
        <v>304</v>
      </c>
      <c r="C140" s="280" t="s">
        <v>78</v>
      </c>
      <c r="D140" s="280" t="s">
        <v>5</v>
      </c>
      <c r="E140" s="281">
        <v>350</v>
      </c>
      <c r="F140" s="29">
        <f>E140+20</f>
        <v>370</v>
      </c>
      <c r="H140" s="84" t="s">
        <v>14</v>
      </c>
      <c r="I140" s="85" t="s">
        <v>5</v>
      </c>
      <c r="J140" s="132">
        <v>200</v>
      </c>
      <c r="K140" s="125"/>
    </row>
    <row r="141" spans="2:12" ht="12" customHeight="1" x14ac:dyDescent="0.2">
      <c r="B141" s="39">
        <v>304</v>
      </c>
      <c r="C141" s="41" t="s">
        <v>79</v>
      </c>
      <c r="D141" s="74" t="s">
        <v>5</v>
      </c>
      <c r="E141" s="78">
        <v>600</v>
      </c>
      <c r="F141" s="29">
        <f>E141+20</f>
        <v>620</v>
      </c>
      <c r="H141" s="84" t="s">
        <v>15</v>
      </c>
      <c r="I141" s="85" t="s">
        <v>5</v>
      </c>
      <c r="J141" s="132">
        <v>200</v>
      </c>
      <c r="K141" s="125"/>
    </row>
    <row r="142" spans="2:12" ht="12" customHeight="1" thickBot="1" x14ac:dyDescent="0.25">
      <c r="B142" s="167" t="s">
        <v>44</v>
      </c>
      <c r="C142" s="168"/>
      <c r="D142" s="168"/>
      <c r="E142" s="168"/>
      <c r="F142" s="169"/>
      <c r="H142" s="87" t="s">
        <v>16</v>
      </c>
      <c r="I142" s="88" t="s">
        <v>5</v>
      </c>
      <c r="J142" s="129">
        <v>550</v>
      </c>
      <c r="K142" s="130"/>
    </row>
    <row r="143" spans="2:12" ht="12" customHeight="1" thickBot="1" x14ac:dyDescent="0.25">
      <c r="B143" s="39">
        <v>430</v>
      </c>
      <c r="C143" s="74" t="s">
        <v>18</v>
      </c>
      <c r="D143" s="81" t="s">
        <v>13</v>
      </c>
      <c r="E143" s="78">
        <v>155</v>
      </c>
      <c r="F143" s="29">
        <f>E143+20</f>
        <v>175</v>
      </c>
    </row>
    <row r="144" spans="2:12" ht="12" customHeight="1" x14ac:dyDescent="0.2">
      <c r="B144" s="39">
        <v>430</v>
      </c>
      <c r="C144" s="74" t="s">
        <v>116</v>
      </c>
      <c r="D144" s="81" t="s">
        <v>115</v>
      </c>
      <c r="E144" s="78">
        <v>255</v>
      </c>
      <c r="F144" s="29">
        <f>E144+20</f>
        <v>275</v>
      </c>
      <c r="H144" s="247" t="s">
        <v>52</v>
      </c>
      <c r="I144" s="248"/>
      <c r="J144" s="248"/>
      <c r="K144" s="249"/>
    </row>
    <row r="145" spans="2:11" ht="12" customHeight="1" x14ac:dyDescent="0.2">
      <c r="B145" s="39">
        <v>430</v>
      </c>
      <c r="C145" s="74" t="s">
        <v>19</v>
      </c>
      <c r="D145" s="81" t="s">
        <v>13</v>
      </c>
      <c r="E145" s="78">
        <v>300</v>
      </c>
      <c r="F145" s="29">
        <f>E145+20</f>
        <v>320</v>
      </c>
      <c r="H145" s="137" t="s">
        <v>53</v>
      </c>
      <c r="I145" s="138" t="s">
        <v>54</v>
      </c>
      <c r="J145" s="138" t="s">
        <v>53</v>
      </c>
      <c r="K145" s="139" t="s">
        <v>55</v>
      </c>
    </row>
    <row r="146" spans="2:11" ht="12" customHeight="1" x14ac:dyDescent="0.2">
      <c r="B146" s="39">
        <v>430</v>
      </c>
      <c r="C146" s="74" t="s">
        <v>43</v>
      </c>
      <c r="D146" s="81" t="s">
        <v>13</v>
      </c>
      <c r="E146" s="78">
        <v>330</v>
      </c>
      <c r="F146" s="29">
        <f>E146+20</f>
        <v>350</v>
      </c>
      <c r="H146" s="137"/>
      <c r="I146" s="138"/>
      <c r="J146" s="138"/>
      <c r="K146" s="139"/>
    </row>
    <row r="147" spans="2:11" ht="12" customHeight="1" x14ac:dyDescent="0.2">
      <c r="B147" s="167" t="s">
        <v>29</v>
      </c>
      <c r="C147" s="168"/>
      <c r="D147" s="168"/>
      <c r="E147" s="168"/>
      <c r="F147" s="169"/>
      <c r="G147" s="86"/>
      <c r="H147" s="89" t="s">
        <v>58</v>
      </c>
      <c r="I147" s="90">
        <v>500</v>
      </c>
      <c r="J147" s="69" t="s">
        <v>62</v>
      </c>
      <c r="K147" s="91">
        <v>1500</v>
      </c>
    </row>
    <row r="148" spans="2:11" ht="12" customHeight="1" x14ac:dyDescent="0.2">
      <c r="B148" s="39">
        <v>439</v>
      </c>
      <c r="C148" s="41" t="s">
        <v>19</v>
      </c>
      <c r="D148" s="74" t="s">
        <v>5</v>
      </c>
      <c r="E148" s="28">
        <v>195</v>
      </c>
      <c r="F148" s="29">
        <f>E148+20</f>
        <v>215</v>
      </c>
      <c r="H148" s="89" t="s">
        <v>59</v>
      </c>
      <c r="I148" s="90">
        <v>500</v>
      </c>
      <c r="J148" s="69" t="s">
        <v>63</v>
      </c>
      <c r="K148" s="91">
        <v>2000</v>
      </c>
    </row>
    <row r="149" spans="2:11" ht="12" customHeight="1" x14ac:dyDescent="0.2">
      <c r="B149" s="39">
        <v>439</v>
      </c>
      <c r="C149" s="41" t="s">
        <v>20</v>
      </c>
      <c r="D149" s="74" t="s">
        <v>5</v>
      </c>
      <c r="E149" s="28">
        <v>310</v>
      </c>
      <c r="F149" s="29">
        <f>E149+20</f>
        <v>330</v>
      </c>
      <c r="H149" s="89" t="s">
        <v>60</v>
      </c>
      <c r="I149" s="90">
        <v>1000</v>
      </c>
      <c r="J149" s="69" t="s">
        <v>64</v>
      </c>
      <c r="K149" s="91">
        <v>2500</v>
      </c>
    </row>
    <row r="150" spans="2:11" ht="12" customHeight="1" thickBot="1" x14ac:dyDescent="0.25">
      <c r="B150" s="40"/>
      <c r="C150" s="42"/>
      <c r="D150" s="96"/>
      <c r="E150" s="55"/>
      <c r="F150" s="56"/>
      <c r="H150" s="92" t="s">
        <v>61</v>
      </c>
      <c r="I150" s="93">
        <v>1000</v>
      </c>
      <c r="J150" s="94"/>
      <c r="K150" s="95"/>
    </row>
    <row r="151" spans="2:11" ht="12" customHeight="1" x14ac:dyDescent="0.2"/>
    <row r="152" spans="2:11" ht="12" customHeight="1" thickBot="1" x14ac:dyDescent="0.25"/>
    <row r="153" spans="2:11" ht="12" customHeight="1" x14ac:dyDescent="0.2">
      <c r="B153" s="154" t="s">
        <v>32</v>
      </c>
      <c r="C153" s="155"/>
      <c r="D153" s="155"/>
      <c r="E153" s="155"/>
      <c r="F153" s="156"/>
    </row>
    <row r="154" spans="2:11" ht="12" customHeight="1" x14ac:dyDescent="0.2">
      <c r="B154" s="140" t="s">
        <v>49</v>
      </c>
      <c r="C154" s="141"/>
      <c r="D154" s="142"/>
      <c r="E154" s="97" t="s">
        <v>48</v>
      </c>
      <c r="F154" s="37" t="s">
        <v>102</v>
      </c>
    </row>
    <row r="155" spans="2:11" ht="12" customHeight="1" x14ac:dyDescent="0.2">
      <c r="B155" s="143" t="s">
        <v>50</v>
      </c>
      <c r="C155" s="144"/>
      <c r="D155" s="144"/>
      <c r="E155" s="97" t="s">
        <v>33</v>
      </c>
      <c r="F155" s="37" t="s">
        <v>102</v>
      </c>
    </row>
    <row r="156" spans="2:11" ht="12" customHeight="1" x14ac:dyDescent="0.2">
      <c r="B156" s="143" t="s">
        <v>51</v>
      </c>
      <c r="C156" s="144"/>
      <c r="D156" s="144"/>
      <c r="E156" s="97" t="s">
        <v>33</v>
      </c>
      <c r="F156" s="37" t="s">
        <v>102</v>
      </c>
    </row>
    <row r="157" spans="2:11" ht="12" customHeight="1" x14ac:dyDescent="0.2">
      <c r="B157" s="149" t="s">
        <v>35</v>
      </c>
      <c r="C157" s="150"/>
      <c r="D157" s="150"/>
      <c r="E157" s="97" t="s">
        <v>33</v>
      </c>
      <c r="F157" s="37" t="s">
        <v>102</v>
      </c>
    </row>
    <row r="158" spans="2:11" ht="12" customHeight="1" x14ac:dyDescent="0.2">
      <c r="B158" s="149" t="s">
        <v>34</v>
      </c>
      <c r="C158" s="150"/>
      <c r="D158" s="150"/>
      <c r="E158" s="97" t="s">
        <v>31</v>
      </c>
      <c r="F158" s="37" t="s">
        <v>102</v>
      </c>
    </row>
    <row r="159" spans="2:11" ht="12" customHeight="1" x14ac:dyDescent="0.2">
      <c r="B159" s="146" t="s">
        <v>38</v>
      </c>
      <c r="C159" s="147"/>
      <c r="D159" s="148"/>
      <c r="E159" s="97" t="s">
        <v>33</v>
      </c>
      <c r="F159" s="37" t="s">
        <v>102</v>
      </c>
    </row>
    <row r="160" spans="2:11" ht="12" customHeight="1" x14ac:dyDescent="0.2">
      <c r="B160" s="146" t="s">
        <v>36</v>
      </c>
      <c r="C160" s="147"/>
      <c r="D160" s="148"/>
      <c r="E160" s="97" t="s">
        <v>33</v>
      </c>
      <c r="F160" s="37" t="s">
        <v>102</v>
      </c>
    </row>
    <row r="161" spans="2:10" ht="12" customHeight="1" thickBot="1" x14ac:dyDescent="0.25">
      <c r="B161" s="225" t="s">
        <v>37</v>
      </c>
      <c r="C161" s="226"/>
      <c r="D161" s="227"/>
      <c r="E161" s="98" t="s">
        <v>31</v>
      </c>
      <c r="F161" s="38" t="s">
        <v>102</v>
      </c>
    </row>
    <row r="162" spans="2:10" ht="12" customHeight="1" x14ac:dyDescent="0.2"/>
    <row r="163" spans="2:10" ht="12" customHeight="1" x14ac:dyDescent="0.2"/>
    <row r="164" spans="2:10" ht="12" customHeight="1" x14ac:dyDescent="0.2">
      <c r="B164" s="135" t="s">
        <v>99</v>
      </c>
      <c r="C164" s="135"/>
      <c r="D164" s="135"/>
      <c r="E164" s="135"/>
      <c r="F164" s="135"/>
      <c r="G164" s="135"/>
      <c r="H164" s="135"/>
      <c r="I164" s="135"/>
      <c r="J164" s="135"/>
    </row>
    <row r="165" spans="2:10" ht="12" customHeight="1" x14ac:dyDescent="0.2">
      <c r="B165" s="73"/>
      <c r="C165" s="73"/>
      <c r="D165" s="73"/>
      <c r="E165" s="73"/>
      <c r="F165" s="73"/>
      <c r="G165" s="73"/>
      <c r="H165" s="73"/>
      <c r="I165" s="73"/>
      <c r="J165" s="73"/>
    </row>
    <row r="166" spans="2:10" ht="12" customHeight="1" x14ac:dyDescent="0.2">
      <c r="B166" s="151" t="s">
        <v>81</v>
      </c>
      <c r="C166" s="152"/>
      <c r="D166" s="152"/>
      <c r="E166" s="152"/>
      <c r="F166" s="152"/>
      <c r="G166" s="152"/>
      <c r="H166" s="152"/>
      <c r="I166" s="152"/>
      <c r="J166" s="153"/>
    </row>
    <row r="167" spans="2:10" ht="12" customHeight="1" x14ac:dyDescent="0.2">
      <c r="B167" s="145" t="s">
        <v>82</v>
      </c>
      <c r="C167" s="145"/>
      <c r="D167" s="145" t="s">
        <v>83</v>
      </c>
      <c r="E167" s="145" t="s">
        <v>84</v>
      </c>
      <c r="F167" s="145"/>
      <c r="G167" s="9"/>
      <c r="H167" s="145" t="s">
        <v>85</v>
      </c>
      <c r="I167" s="145" t="s">
        <v>1</v>
      </c>
      <c r="J167" s="145"/>
    </row>
    <row r="168" spans="2:10" ht="12" customHeight="1" x14ac:dyDescent="0.2">
      <c r="B168" s="145"/>
      <c r="C168" s="145"/>
      <c r="D168" s="145"/>
      <c r="E168" s="145"/>
      <c r="F168" s="145"/>
      <c r="G168" s="9"/>
      <c r="H168" s="145"/>
      <c r="I168" s="145"/>
      <c r="J168" s="145"/>
    </row>
    <row r="169" spans="2:10" ht="12" customHeight="1" x14ac:dyDescent="0.2">
      <c r="B169" s="145" t="s">
        <v>86</v>
      </c>
      <c r="C169" s="145"/>
      <c r="D169" s="145" t="s">
        <v>87</v>
      </c>
      <c r="E169" s="136">
        <v>2</v>
      </c>
      <c r="F169" s="136"/>
      <c r="G169" s="9"/>
      <c r="H169" s="99">
        <v>1.7</v>
      </c>
      <c r="I169" s="100">
        <v>600</v>
      </c>
      <c r="J169" s="100"/>
    </row>
    <row r="170" spans="2:10" ht="12" customHeight="1" x14ac:dyDescent="0.2">
      <c r="B170" s="145"/>
      <c r="C170" s="145"/>
      <c r="D170" s="145"/>
      <c r="E170" s="136">
        <v>4</v>
      </c>
      <c r="F170" s="136"/>
      <c r="G170" s="9"/>
      <c r="H170" s="99">
        <v>5.4</v>
      </c>
      <c r="I170" s="100">
        <v>600</v>
      </c>
      <c r="J170" s="100"/>
    </row>
    <row r="171" spans="2:10" ht="12" customHeight="1" x14ac:dyDescent="0.2">
      <c r="B171" s="258" t="s">
        <v>113</v>
      </c>
      <c r="C171" s="258"/>
      <c r="D171" s="145" t="s">
        <v>114</v>
      </c>
      <c r="E171" s="136">
        <v>3.25</v>
      </c>
      <c r="F171" s="136"/>
      <c r="G171" s="9"/>
      <c r="H171" s="99">
        <v>4.0999999999999996</v>
      </c>
      <c r="I171" s="100">
        <v>1500</v>
      </c>
      <c r="J171" s="100"/>
    </row>
    <row r="172" spans="2:10" ht="12" customHeight="1" x14ac:dyDescent="0.2">
      <c r="B172" s="258"/>
      <c r="C172" s="258"/>
      <c r="D172" s="259"/>
      <c r="E172" s="136">
        <v>4</v>
      </c>
      <c r="F172" s="136"/>
      <c r="G172" s="9"/>
      <c r="H172" s="99">
        <v>4.9000000000000004</v>
      </c>
      <c r="I172" s="100">
        <v>1500</v>
      </c>
      <c r="J172" s="100"/>
    </row>
    <row r="173" spans="2:10" ht="12" customHeight="1" x14ac:dyDescent="0.2">
      <c r="B173" s="252" t="s">
        <v>88</v>
      </c>
      <c r="C173" s="253"/>
      <c r="D173" s="133" t="s">
        <v>89</v>
      </c>
      <c r="E173" s="136">
        <v>3.25</v>
      </c>
      <c r="F173" s="136"/>
      <c r="G173" s="9"/>
      <c r="H173" s="99">
        <v>4.0999999999999996</v>
      </c>
      <c r="I173" s="101">
        <v>600</v>
      </c>
      <c r="J173" s="101"/>
    </row>
    <row r="174" spans="2:10" ht="12" customHeight="1" x14ac:dyDescent="0.2">
      <c r="B174" s="254"/>
      <c r="C174" s="255"/>
      <c r="D174" s="134"/>
      <c r="E174" s="136"/>
      <c r="F174" s="136"/>
      <c r="G174" s="9"/>
      <c r="H174" s="99"/>
      <c r="I174" s="101"/>
      <c r="J174" s="101"/>
    </row>
    <row r="175" spans="2:10" ht="12" customHeight="1" x14ac:dyDescent="0.2">
      <c r="B175" s="102"/>
      <c r="C175" s="103"/>
      <c r="D175" s="104"/>
      <c r="E175" s="104"/>
      <c r="F175" s="73"/>
      <c r="G175" s="104"/>
      <c r="H175" s="73"/>
      <c r="I175" s="73"/>
      <c r="J175" s="73"/>
    </row>
    <row r="176" spans="2:10" ht="12" customHeight="1" x14ac:dyDescent="0.2">
      <c r="B176" s="260" t="s">
        <v>90</v>
      </c>
      <c r="C176" s="261"/>
      <c r="D176" s="261"/>
      <c r="E176" s="261"/>
      <c r="F176" s="261"/>
      <c r="G176" s="261"/>
      <c r="H176" s="261"/>
      <c r="I176" s="261"/>
      <c r="J176" s="262"/>
    </row>
    <row r="177" spans="2:12" ht="12" customHeight="1" x14ac:dyDescent="0.2">
      <c r="B177" s="145" t="s">
        <v>82</v>
      </c>
      <c r="C177" s="145"/>
      <c r="D177" s="145" t="s">
        <v>91</v>
      </c>
      <c r="E177" s="145" t="s">
        <v>84</v>
      </c>
      <c r="F177" s="145"/>
      <c r="G177" s="9"/>
      <c r="H177" s="145" t="s">
        <v>85</v>
      </c>
      <c r="I177" s="145" t="s">
        <v>1</v>
      </c>
      <c r="J177" s="145"/>
    </row>
    <row r="178" spans="2:12" ht="12" customHeight="1" x14ac:dyDescent="0.2">
      <c r="B178" s="145"/>
      <c r="C178" s="145"/>
      <c r="D178" s="145"/>
      <c r="E178" s="145"/>
      <c r="F178" s="145"/>
      <c r="G178" s="9"/>
      <c r="H178" s="145"/>
      <c r="I178" s="145"/>
      <c r="J178" s="145"/>
    </row>
    <row r="179" spans="2:12" ht="12" customHeight="1" x14ac:dyDescent="0.2">
      <c r="B179" s="252" t="s">
        <v>92</v>
      </c>
      <c r="C179" s="253"/>
      <c r="D179" s="256" t="s">
        <v>31</v>
      </c>
      <c r="E179" s="234">
        <v>1.6</v>
      </c>
      <c r="F179" s="235"/>
      <c r="G179" s="9"/>
      <c r="H179" s="105">
        <v>15</v>
      </c>
      <c r="I179" s="245">
        <v>600</v>
      </c>
      <c r="J179" s="246"/>
    </row>
    <row r="180" spans="2:12" ht="12" customHeight="1" x14ac:dyDescent="0.2">
      <c r="B180" s="254"/>
      <c r="C180" s="255"/>
      <c r="D180" s="257"/>
      <c r="E180" s="230">
        <v>2.4</v>
      </c>
      <c r="F180" s="230"/>
      <c r="G180" s="9"/>
      <c r="H180" s="105">
        <v>5</v>
      </c>
      <c r="I180" s="245">
        <v>600</v>
      </c>
      <c r="J180" s="246"/>
    </row>
    <row r="181" spans="2:12" ht="12" customHeight="1" x14ac:dyDescent="0.2">
      <c r="B181" s="145" t="s">
        <v>93</v>
      </c>
      <c r="C181" s="145"/>
      <c r="D181" s="145" t="s">
        <v>94</v>
      </c>
      <c r="E181" s="232">
        <v>1.6</v>
      </c>
      <c r="F181" s="233"/>
      <c r="G181" s="9"/>
      <c r="H181" s="105">
        <v>15</v>
      </c>
      <c r="I181" s="245">
        <v>600</v>
      </c>
      <c r="J181" s="246"/>
    </row>
    <row r="182" spans="2:12" ht="12" customHeight="1" x14ac:dyDescent="0.2">
      <c r="B182" s="145"/>
      <c r="C182" s="145"/>
      <c r="D182" s="231"/>
      <c r="E182" s="230">
        <v>2.4</v>
      </c>
      <c r="F182" s="230"/>
      <c r="G182" s="9"/>
      <c r="H182" s="105">
        <v>5</v>
      </c>
      <c r="I182" s="245">
        <v>600</v>
      </c>
      <c r="J182" s="246"/>
    </row>
    <row r="183" spans="2:12" ht="12" customHeight="1" x14ac:dyDescent="0.2">
      <c r="B183" s="145"/>
      <c r="C183" s="145"/>
      <c r="D183" s="231"/>
      <c r="E183" s="234">
        <v>3.2</v>
      </c>
      <c r="F183" s="235"/>
      <c r="G183" s="9"/>
      <c r="H183" s="105">
        <v>5</v>
      </c>
      <c r="I183" s="245">
        <v>600</v>
      </c>
      <c r="J183" s="246"/>
    </row>
    <row r="184" spans="2:12" ht="12" customHeight="1" x14ac:dyDescent="0.2">
      <c r="B184" s="250" t="s">
        <v>95</v>
      </c>
      <c r="C184" s="251"/>
      <c r="D184" s="110" t="s">
        <v>96</v>
      </c>
      <c r="E184" s="230">
        <v>0.8</v>
      </c>
      <c r="F184" s="230"/>
      <c r="G184" s="9"/>
      <c r="H184" s="105">
        <v>15</v>
      </c>
      <c r="I184" s="245">
        <v>900</v>
      </c>
      <c r="J184" s="246"/>
    </row>
    <row r="185" spans="2:12" ht="12" customHeight="1" x14ac:dyDescent="0.2">
      <c r="B185" s="228" t="s">
        <v>110</v>
      </c>
      <c r="C185" s="228"/>
      <c r="D185" s="228" t="s">
        <v>97</v>
      </c>
      <c r="E185" s="230">
        <v>0.8</v>
      </c>
      <c r="F185" s="230"/>
      <c r="G185" s="9"/>
      <c r="H185" s="105">
        <v>15</v>
      </c>
      <c r="I185" s="245">
        <v>1000</v>
      </c>
      <c r="J185" s="246"/>
    </row>
    <row r="186" spans="2:12" ht="12" customHeight="1" x14ac:dyDescent="0.2">
      <c r="B186" s="228"/>
      <c r="C186" s="228"/>
      <c r="D186" s="229"/>
      <c r="E186" s="230">
        <v>1</v>
      </c>
      <c r="F186" s="230"/>
      <c r="G186" s="9"/>
      <c r="H186" s="105">
        <v>15</v>
      </c>
      <c r="I186" s="245">
        <v>1000</v>
      </c>
      <c r="J186" s="246"/>
    </row>
    <row r="187" spans="2:12" ht="12" customHeight="1" x14ac:dyDescent="0.2">
      <c r="B187" s="228"/>
      <c r="C187" s="228"/>
      <c r="D187" s="229"/>
      <c r="E187" s="230">
        <v>1.2</v>
      </c>
      <c r="F187" s="230"/>
      <c r="G187" s="9"/>
      <c r="H187" s="105">
        <v>15</v>
      </c>
      <c r="I187" s="245">
        <v>1000</v>
      </c>
      <c r="J187" s="246"/>
    </row>
    <row r="188" spans="2:12" ht="12" customHeight="1" x14ac:dyDescent="0.2"/>
    <row r="189" spans="2:12" ht="12" customHeight="1" x14ac:dyDescent="0.2">
      <c r="L189" s="20"/>
    </row>
    <row r="190" spans="2:12" ht="12" customHeight="1" x14ac:dyDescent="0.2">
      <c r="K190" s="20"/>
      <c r="L190" s="20"/>
    </row>
    <row r="191" spans="2:12" ht="12" customHeight="1" x14ac:dyDescent="0.2">
      <c r="K191" s="20"/>
      <c r="L191" s="73"/>
    </row>
    <row r="192" spans="2:12" ht="12" customHeight="1" x14ac:dyDescent="0.2">
      <c r="K192" s="73"/>
      <c r="L192" s="73"/>
    </row>
    <row r="193" spans="11:12" ht="12" customHeight="1" x14ac:dyDescent="0.2">
      <c r="K193" s="73"/>
      <c r="L193" s="73"/>
    </row>
    <row r="194" spans="11:12" ht="12" customHeight="1" x14ac:dyDescent="0.2">
      <c r="K194" s="73"/>
      <c r="L194" s="73"/>
    </row>
    <row r="195" spans="11:12" ht="12" customHeight="1" x14ac:dyDescent="0.2">
      <c r="K195" s="73"/>
      <c r="L195" s="73"/>
    </row>
    <row r="196" spans="11:12" ht="12" customHeight="1" x14ac:dyDescent="0.2">
      <c r="K196" s="73"/>
      <c r="L196" s="73"/>
    </row>
    <row r="197" spans="11:12" ht="12" customHeight="1" x14ac:dyDescent="0.2">
      <c r="K197" s="73"/>
      <c r="L197" s="73"/>
    </row>
    <row r="198" spans="11:12" ht="12" customHeight="1" x14ac:dyDescent="0.2">
      <c r="K198" s="73"/>
      <c r="L198" s="73"/>
    </row>
    <row r="199" spans="11:12" ht="12" customHeight="1" x14ac:dyDescent="0.2">
      <c r="K199" s="73"/>
      <c r="L199" s="73"/>
    </row>
    <row r="200" spans="11:12" ht="12" customHeight="1" x14ac:dyDescent="0.2">
      <c r="K200" s="73"/>
      <c r="L200" s="73"/>
    </row>
    <row r="201" spans="11:12" ht="12" customHeight="1" x14ac:dyDescent="0.2">
      <c r="K201" s="73"/>
      <c r="L201" s="73"/>
    </row>
    <row r="202" spans="11:12" ht="12" customHeight="1" x14ac:dyDescent="0.2">
      <c r="K202" s="73"/>
      <c r="L202" s="73"/>
    </row>
    <row r="203" spans="11:12" ht="12" customHeight="1" x14ac:dyDescent="0.2">
      <c r="K203" s="73"/>
      <c r="L203" s="73"/>
    </row>
    <row r="204" spans="11:12" ht="12" customHeight="1" x14ac:dyDescent="0.2">
      <c r="K204" s="73"/>
      <c r="L204" s="73"/>
    </row>
    <row r="205" spans="11:12" ht="12" customHeight="1" x14ac:dyDescent="0.2">
      <c r="K205" s="73"/>
      <c r="L205" s="73"/>
    </row>
    <row r="206" spans="11:12" ht="12" customHeight="1" x14ac:dyDescent="0.2">
      <c r="K206" s="73"/>
      <c r="L206" s="73"/>
    </row>
    <row r="207" spans="11:12" ht="12" customHeight="1" x14ac:dyDescent="0.2">
      <c r="K207" s="73"/>
      <c r="L207" s="73"/>
    </row>
    <row r="208" spans="11:12" ht="12" customHeight="1" x14ac:dyDescent="0.2">
      <c r="K208" s="73"/>
      <c r="L208" s="73"/>
    </row>
    <row r="209" spans="11:12" ht="12" customHeight="1" x14ac:dyDescent="0.2">
      <c r="K209" s="73"/>
      <c r="L209" s="73"/>
    </row>
    <row r="210" spans="11:12" ht="12" customHeight="1" x14ac:dyDescent="0.2">
      <c r="K210" s="73"/>
      <c r="L210" s="73"/>
    </row>
    <row r="211" spans="11:12" ht="12" customHeight="1" x14ac:dyDescent="0.2">
      <c r="K211" s="73"/>
      <c r="L211" s="73"/>
    </row>
    <row r="212" spans="11:12" ht="12" customHeight="1" x14ac:dyDescent="0.2">
      <c r="K212" s="73"/>
      <c r="L212" s="73"/>
    </row>
    <row r="213" spans="11:12" ht="12" customHeight="1" x14ac:dyDescent="0.2">
      <c r="K213" s="73"/>
      <c r="L213" s="73"/>
    </row>
    <row r="214" spans="11:12" ht="12" customHeight="1" x14ac:dyDescent="0.2">
      <c r="K214" s="73"/>
    </row>
    <row r="215" spans="11:12" ht="12" customHeight="1" x14ac:dyDescent="0.2"/>
    <row r="216" spans="11:12" ht="12" customHeight="1" x14ac:dyDescent="0.2"/>
    <row r="217" spans="11:12" ht="12" customHeight="1" x14ac:dyDescent="0.2"/>
    <row r="218" spans="11:12" ht="12" customHeight="1" x14ac:dyDescent="0.2"/>
    <row r="219" spans="11:12" ht="12" customHeight="1" x14ac:dyDescent="0.2"/>
    <row r="220" spans="11:12" ht="12" customHeight="1" x14ac:dyDescent="0.2"/>
    <row r="221" spans="11:12" ht="12" customHeight="1" x14ac:dyDescent="0.2"/>
    <row r="222" spans="11:12" ht="12" customHeight="1" x14ac:dyDescent="0.2"/>
    <row r="223" spans="11:12" ht="12" customHeight="1" x14ac:dyDescent="0.2"/>
    <row r="224" spans="11:12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</sheetData>
  <mergeCells count="118">
    <mergeCell ref="D177:D178"/>
    <mergeCell ref="E177:F178"/>
    <mergeCell ref="H68:L68"/>
    <mergeCell ref="H88:L88"/>
    <mergeCell ref="B103:E103"/>
    <mergeCell ref="B104:E104"/>
    <mergeCell ref="H103:J103"/>
    <mergeCell ref="H130:H131"/>
    <mergeCell ref="B127:K127"/>
    <mergeCell ref="K102:L102"/>
    <mergeCell ref="B137:F137"/>
    <mergeCell ref="B159:D159"/>
    <mergeCell ref="B102:E102"/>
    <mergeCell ref="H102:J102"/>
    <mergeCell ref="B147:F147"/>
    <mergeCell ref="B173:C174"/>
    <mergeCell ref="I185:J185"/>
    <mergeCell ref="I186:J186"/>
    <mergeCell ref="I187:J187"/>
    <mergeCell ref="H144:K144"/>
    <mergeCell ref="B184:C184"/>
    <mergeCell ref="E183:F183"/>
    <mergeCell ref="B179:C180"/>
    <mergeCell ref="D179:D180"/>
    <mergeCell ref="I179:J179"/>
    <mergeCell ref="I180:J180"/>
    <mergeCell ref="I181:J181"/>
    <mergeCell ref="I182:J182"/>
    <mergeCell ref="I183:J183"/>
    <mergeCell ref="I184:J184"/>
    <mergeCell ref="B171:C172"/>
    <mergeCell ref="D171:D172"/>
    <mergeCell ref="E171:F171"/>
    <mergeCell ref="E172:F172"/>
    <mergeCell ref="H177:H178"/>
    <mergeCell ref="I167:J168"/>
    <mergeCell ref="B167:C168"/>
    <mergeCell ref="D167:D168"/>
    <mergeCell ref="B176:J176"/>
    <mergeCell ref="E174:F174"/>
    <mergeCell ref="K11:L11"/>
    <mergeCell ref="B161:D161"/>
    <mergeCell ref="B185:C187"/>
    <mergeCell ref="D185:D187"/>
    <mergeCell ref="E185:F185"/>
    <mergeCell ref="E186:F186"/>
    <mergeCell ref="E187:F187"/>
    <mergeCell ref="E184:F184"/>
    <mergeCell ref="B181:C183"/>
    <mergeCell ref="D181:D183"/>
    <mergeCell ref="E181:F181"/>
    <mergeCell ref="E182:F182"/>
    <mergeCell ref="E167:F168"/>
    <mergeCell ref="E179:F179"/>
    <mergeCell ref="B12:L13"/>
    <mergeCell ref="I177:J178"/>
    <mergeCell ref="E180:F180"/>
    <mergeCell ref="B177:C178"/>
    <mergeCell ref="C130:C131"/>
    <mergeCell ref="H104:J104"/>
    <mergeCell ref="K104:L104"/>
    <mergeCell ref="B132:F132"/>
    <mergeCell ref="D66:F66"/>
    <mergeCell ref="J134:K134"/>
    <mergeCell ref="B14:L14"/>
    <mergeCell ref="B64:L64"/>
    <mergeCell ref="I130:I131"/>
    <mergeCell ref="H132:K132"/>
    <mergeCell ref="J130:K131"/>
    <mergeCell ref="D95:F95"/>
    <mergeCell ref="J52:L52"/>
    <mergeCell ref="H18:L19"/>
    <mergeCell ref="B130:B131"/>
    <mergeCell ref="H66:H67"/>
    <mergeCell ref="B16:B17"/>
    <mergeCell ref="D16:F16"/>
    <mergeCell ref="H16:H17"/>
    <mergeCell ref="J16:L16"/>
    <mergeCell ref="B68:F68"/>
    <mergeCell ref="H62:L62"/>
    <mergeCell ref="H54:L54"/>
    <mergeCell ref="H57:L57"/>
    <mergeCell ref="H60:L60"/>
    <mergeCell ref="B18:F19"/>
    <mergeCell ref="H38:L38"/>
    <mergeCell ref="B47:F47"/>
    <mergeCell ref="J66:L66"/>
    <mergeCell ref="B66:B67"/>
    <mergeCell ref="K103:L103"/>
    <mergeCell ref="J133:K133"/>
    <mergeCell ref="J135:K135"/>
    <mergeCell ref="D130:D131"/>
    <mergeCell ref="B142:F142"/>
    <mergeCell ref="H136:H137"/>
    <mergeCell ref="I136:I137"/>
    <mergeCell ref="J136:K137"/>
    <mergeCell ref="B101:E101"/>
    <mergeCell ref="H101:L101"/>
    <mergeCell ref="D173:D174"/>
    <mergeCell ref="B164:J164"/>
    <mergeCell ref="E173:F173"/>
    <mergeCell ref="H145:H146"/>
    <mergeCell ref="I145:I146"/>
    <mergeCell ref="J145:J146"/>
    <mergeCell ref="K145:K146"/>
    <mergeCell ref="B154:D154"/>
    <mergeCell ref="B155:D155"/>
    <mergeCell ref="D169:D170"/>
    <mergeCell ref="B160:D160"/>
    <mergeCell ref="B158:D158"/>
    <mergeCell ref="B169:C170"/>
    <mergeCell ref="B166:J166"/>
    <mergeCell ref="E169:F169"/>
    <mergeCell ref="E170:F170"/>
    <mergeCell ref="B156:D156"/>
    <mergeCell ref="B157:D157"/>
    <mergeCell ref="H167:H168"/>
    <mergeCell ref="B153:F153"/>
  </mergeCells>
  <phoneticPr fontId="9" type="noConversion"/>
  <pageMargins left="0.25" right="0.25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1026" r:id="rId4">
          <objectPr defaultSize="0" autoPict="0" r:id="rId5">
            <anchor moveWithCells="1" sizeWithCells="1">
              <from>
                <xdr:col>1</xdr:col>
                <xdr:colOff>38100</xdr:colOff>
                <xdr:row>0</xdr:row>
                <xdr:rowOff>57150</xdr:rowOff>
              </from>
              <to>
                <xdr:col>11</xdr:col>
                <xdr:colOff>495300</xdr:colOff>
                <xdr:row>9</xdr:row>
                <xdr:rowOff>114300</xdr:rowOff>
              </to>
            </anchor>
          </objectPr>
        </oleObject>
      </mc:Choice>
      <mc:Fallback>
        <oleObject progId="Word.Document.8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</cp:lastModifiedBy>
  <cp:lastPrinted>2026-03-31T12:13:44Z</cp:lastPrinted>
  <dcterms:created xsi:type="dcterms:W3CDTF">2015-12-09T10:35:48Z</dcterms:created>
  <dcterms:modified xsi:type="dcterms:W3CDTF">2026-04-20T08:12:05Z</dcterms:modified>
</cp:coreProperties>
</file>